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2" windowWidth="18936" windowHeight="7056"/>
  </bookViews>
  <sheets>
    <sheet name="現有員額" sheetId="1" r:id="rId1"/>
  </sheets>
  <calcPr calcId="144525"/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6" i="1"/>
  <c r="J5" i="1"/>
  <c r="H6" i="1"/>
  <c r="I6" i="1" s="1"/>
  <c r="H5" i="1"/>
  <c r="I5" i="1" s="1"/>
  <c r="K6" i="1" l="1"/>
  <c r="K5" i="1"/>
  <c r="Y26" i="1"/>
  <c r="W26" i="1"/>
  <c r="U26" i="1"/>
  <c r="S26" i="1"/>
  <c r="Q26" i="1"/>
  <c r="O26" i="1"/>
  <c r="M26" i="1"/>
  <c r="G26" i="1"/>
  <c r="Y25" i="1"/>
  <c r="W25" i="1"/>
  <c r="U25" i="1"/>
  <c r="S25" i="1"/>
  <c r="Q25" i="1"/>
  <c r="O25" i="1"/>
  <c r="M25" i="1"/>
  <c r="G25" i="1"/>
  <c r="Y24" i="1"/>
  <c r="W24" i="1"/>
  <c r="U24" i="1"/>
  <c r="S24" i="1"/>
  <c r="Q24" i="1"/>
  <c r="O24" i="1"/>
  <c r="M24" i="1"/>
  <c r="G24" i="1"/>
  <c r="Y23" i="1"/>
  <c r="W23" i="1"/>
  <c r="U23" i="1"/>
  <c r="S23" i="1"/>
  <c r="Q23" i="1"/>
  <c r="O23" i="1"/>
  <c r="M23" i="1"/>
  <c r="G23" i="1"/>
  <c r="Y22" i="1"/>
  <c r="W22" i="1"/>
  <c r="U22" i="1"/>
  <c r="S22" i="1"/>
  <c r="Q22" i="1"/>
  <c r="O22" i="1"/>
  <c r="M22" i="1"/>
  <c r="G22" i="1"/>
  <c r="Y21" i="1"/>
  <c r="W21" i="1"/>
  <c r="U21" i="1"/>
  <c r="S21" i="1"/>
  <c r="Q21" i="1"/>
  <c r="O21" i="1"/>
  <c r="M21" i="1"/>
  <c r="G21" i="1"/>
  <c r="Y20" i="1"/>
  <c r="W20" i="1"/>
  <c r="U20" i="1"/>
  <c r="S20" i="1"/>
  <c r="Q20" i="1"/>
  <c r="O20" i="1"/>
  <c r="M20" i="1"/>
  <c r="G20" i="1"/>
  <c r="Y19" i="1"/>
  <c r="W19" i="1"/>
  <c r="U19" i="1"/>
  <c r="S19" i="1"/>
  <c r="Q19" i="1"/>
  <c r="O19" i="1"/>
  <c r="M19" i="1"/>
  <c r="G19" i="1"/>
  <c r="Y18" i="1"/>
  <c r="W18" i="1"/>
  <c r="U18" i="1"/>
  <c r="S18" i="1"/>
  <c r="Q18" i="1"/>
  <c r="O18" i="1"/>
  <c r="M18" i="1"/>
  <c r="G18" i="1"/>
  <c r="Y17" i="1"/>
  <c r="W17" i="1"/>
  <c r="U17" i="1"/>
  <c r="S17" i="1"/>
  <c r="Q17" i="1"/>
  <c r="O17" i="1"/>
  <c r="M17" i="1"/>
  <c r="G17" i="1"/>
  <c r="Y16" i="1"/>
  <c r="W16" i="1"/>
  <c r="U16" i="1"/>
  <c r="S16" i="1"/>
  <c r="Q16" i="1"/>
  <c r="O16" i="1"/>
  <c r="M16" i="1"/>
  <c r="G16" i="1"/>
  <c r="Y15" i="1"/>
  <c r="W15" i="1"/>
  <c r="U15" i="1"/>
  <c r="S15" i="1"/>
  <c r="Q15" i="1"/>
  <c r="O15" i="1"/>
  <c r="M15" i="1"/>
  <c r="G15" i="1"/>
  <c r="Y14" i="1"/>
  <c r="W14" i="1"/>
  <c r="U14" i="1"/>
  <c r="S14" i="1"/>
  <c r="Q14" i="1"/>
  <c r="O14" i="1"/>
  <c r="M14" i="1"/>
  <c r="G14" i="1"/>
  <c r="Y13" i="1"/>
  <c r="W13" i="1"/>
  <c r="U13" i="1"/>
  <c r="S13" i="1"/>
  <c r="Q13" i="1"/>
  <c r="O13" i="1"/>
  <c r="M13" i="1"/>
  <c r="G13" i="1"/>
  <c r="Y12" i="1"/>
  <c r="W12" i="1"/>
  <c r="U12" i="1"/>
  <c r="S12" i="1"/>
  <c r="Q12" i="1"/>
  <c r="O12" i="1"/>
  <c r="M12" i="1"/>
  <c r="G12" i="1"/>
  <c r="Y11" i="1"/>
  <c r="W11" i="1"/>
  <c r="U11" i="1"/>
  <c r="S11" i="1"/>
  <c r="Q11" i="1"/>
  <c r="O11" i="1"/>
  <c r="M11" i="1"/>
  <c r="G11" i="1"/>
  <c r="Y10" i="1"/>
  <c r="W10" i="1"/>
  <c r="U10" i="1"/>
  <c r="S10" i="1"/>
  <c r="Q10" i="1"/>
  <c r="O10" i="1"/>
  <c r="M10" i="1"/>
  <c r="G10" i="1"/>
  <c r="Y9" i="1"/>
  <c r="W9" i="1"/>
  <c r="U9" i="1"/>
  <c r="S9" i="1"/>
  <c r="Q9" i="1"/>
  <c r="O9" i="1"/>
  <c r="M9" i="1"/>
  <c r="G9" i="1"/>
  <c r="Y8" i="1"/>
  <c r="W8" i="1"/>
  <c r="U8" i="1"/>
  <c r="S8" i="1"/>
  <c r="Q8" i="1"/>
  <c r="O8" i="1"/>
  <c r="M8" i="1"/>
  <c r="G8" i="1"/>
  <c r="Y7" i="1"/>
  <c r="W7" i="1"/>
  <c r="U7" i="1"/>
  <c r="S7" i="1"/>
  <c r="Q7" i="1"/>
  <c r="O7" i="1"/>
  <c r="M7" i="1"/>
  <c r="G7" i="1"/>
  <c r="X6" i="1"/>
  <c r="V6" i="1"/>
  <c r="T6" i="1"/>
  <c r="R6" i="1"/>
  <c r="P6" i="1"/>
  <c r="N6" i="1"/>
  <c r="L6" i="1"/>
  <c r="F6" i="1"/>
  <c r="G6" i="1" s="1"/>
  <c r="X5" i="1"/>
  <c r="V5" i="1"/>
  <c r="T5" i="1"/>
  <c r="R5" i="1"/>
  <c r="P5" i="1"/>
  <c r="N5" i="1"/>
  <c r="L5" i="1"/>
  <c r="F5" i="1"/>
  <c r="G5" i="1" s="1"/>
  <c r="M5" i="1" l="1"/>
  <c r="M6" i="1"/>
  <c r="O6" i="1"/>
  <c r="O5" i="1"/>
  <c r="W5" i="1"/>
  <c r="Q5" i="1"/>
  <c r="S5" i="1"/>
  <c r="Y5" i="1"/>
  <c r="U5" i="1"/>
  <c r="Q6" i="1"/>
  <c r="U6" i="1"/>
  <c r="Y6" i="1"/>
  <c r="S6" i="1"/>
  <c r="W6" i="1"/>
</calcChain>
</file>

<file path=xl/sharedStrings.xml><?xml version="1.0" encoding="utf-8"?>
<sst xmlns="http://schemas.openxmlformats.org/spreadsheetml/2006/main" count="60" uniqueCount="28">
  <si>
    <t>雲林縣警察局性別統計指標</t>
    <phoneticPr fontId="1" type="noConversion"/>
  </si>
  <si>
    <t>指　標　項　目</t>
    <phoneticPr fontId="1" type="noConversion"/>
  </si>
  <si>
    <t>單位</t>
    <phoneticPr fontId="1" type="noConversion"/>
  </si>
  <si>
    <t>110年</t>
    <phoneticPr fontId="1" type="noConversion"/>
  </si>
  <si>
    <t>109年</t>
    <phoneticPr fontId="1" type="noConversion"/>
  </si>
  <si>
    <t>108年</t>
    <phoneticPr fontId="1" type="noConversion"/>
  </si>
  <si>
    <t>107年</t>
    <phoneticPr fontId="1" type="noConversion"/>
  </si>
  <si>
    <t>106年</t>
    <phoneticPr fontId="1" type="noConversion"/>
  </si>
  <si>
    <t>105年</t>
    <phoneticPr fontId="1" type="noConversion"/>
  </si>
  <si>
    <t>%</t>
    <phoneticPr fontId="1" type="noConversion"/>
  </si>
  <si>
    <t>三、員額</t>
    <phoneticPr fontId="1" type="noConversion"/>
  </si>
  <si>
    <t>現有員額人數-年齡別</t>
    <phoneticPr fontId="1" type="noConversion"/>
  </si>
  <si>
    <t>總計</t>
    <phoneticPr fontId="1" type="noConversion"/>
  </si>
  <si>
    <t>男</t>
    <phoneticPr fontId="1" type="noConversion"/>
  </si>
  <si>
    <t>人</t>
    <phoneticPr fontId="1" type="noConversion"/>
  </si>
  <si>
    <t>女</t>
    <phoneticPr fontId="1" type="noConversion"/>
  </si>
  <si>
    <t>警　察　官</t>
    <phoneticPr fontId="1" type="noConversion"/>
  </si>
  <si>
    <t>29歲以下</t>
    <phoneticPr fontId="1" type="noConversion"/>
  </si>
  <si>
    <t>30-39歲</t>
    <phoneticPr fontId="1" type="noConversion"/>
  </si>
  <si>
    <t>40-49歲</t>
    <phoneticPr fontId="1" type="noConversion"/>
  </si>
  <si>
    <t>50-59歲</t>
    <phoneticPr fontId="1" type="noConversion"/>
  </si>
  <si>
    <t>60歲以上</t>
    <phoneticPr fontId="1" type="noConversion"/>
  </si>
  <si>
    <t>一般行政及技術人員</t>
    <phoneticPr fontId="1" type="noConversion"/>
  </si>
  <si>
    <t>資料來源：內政部警政署知識聯網-人事管理資訊平台</t>
    <phoneticPr fontId="1" type="noConversion"/>
  </si>
  <si>
    <t>111年</t>
    <phoneticPr fontId="1" type="noConversion"/>
  </si>
  <si>
    <t>112年</t>
    <phoneticPr fontId="1" type="noConversion"/>
  </si>
  <si>
    <t>113年</t>
    <phoneticPr fontId="1" type="noConversion"/>
  </si>
  <si>
    <t>114年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</si>
</sst>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right" vertical="center"/>
    </xf>
    <xf numFmtId="9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9" fontId="4" fillId="0" borderId="10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="85" zoomScaleNormal="85" workbookViewId="0">
      <pane xSplit="5" topLeftCell="F1" activePane="topRight" state="frozen"/>
      <selection pane="topRight" activeCell="J27" sqref="J27"/>
    </sheetView>
  </sheetViews>
  <sheetFormatPr defaultRowHeight="16.2" x14ac:dyDescent="0.3"/>
  <cols>
    <col min="1" max="1" width="14.6640625" style="1" customWidth="1"/>
    <col min="2" max="3" width="10.6640625" style="1" customWidth="1"/>
    <col min="4" max="5" width="6.6640625" style="1" customWidth="1"/>
    <col min="6" max="6" width="8.6640625" style="2" hidden="1" customWidth="1"/>
    <col min="7" max="9" width="6.6640625" style="2" hidden="1" customWidth="1"/>
    <col min="10" max="10" width="8.5546875" style="2" bestFit="1" customWidth="1"/>
    <col min="11" max="11" width="6.6640625" style="2" customWidth="1"/>
    <col min="12" max="12" width="8.6640625" style="2" customWidth="1"/>
    <col min="13" max="13" width="6.6640625" style="2" customWidth="1"/>
    <col min="14" max="14" width="8.6640625" style="2" customWidth="1"/>
    <col min="15" max="15" width="6.6640625" style="2" customWidth="1"/>
    <col min="16" max="16" width="8.6640625" style="2" customWidth="1"/>
    <col min="17" max="17" width="6.6640625" style="2" customWidth="1"/>
    <col min="18" max="18" width="8.6640625" style="2" customWidth="1"/>
    <col min="19" max="19" width="6.6640625" style="2" customWidth="1"/>
    <col min="20" max="20" width="8.6640625" style="2" customWidth="1"/>
    <col min="21" max="21" width="6.6640625" style="2" customWidth="1"/>
    <col min="22" max="22" width="8.6640625" style="2" customWidth="1"/>
    <col min="23" max="23" width="6.6640625" style="2" customWidth="1"/>
    <col min="24" max="24" width="8.6640625" style="2" customWidth="1"/>
    <col min="25" max="25" width="6.6640625" customWidth="1"/>
  </cols>
  <sheetData>
    <row r="1" spans="1:25" ht="24" customHeight="1" x14ac:dyDescent="0.3">
      <c r="A1" s="3" t="s">
        <v>0</v>
      </c>
    </row>
    <row r="2" spans="1:25" ht="18" customHeight="1" x14ac:dyDescent="0.3">
      <c r="A2" s="21" t="s">
        <v>1</v>
      </c>
      <c r="B2" s="21"/>
      <c r="C2" s="21"/>
      <c r="D2" s="22"/>
      <c r="E2" s="25" t="s">
        <v>2</v>
      </c>
      <c r="F2" s="27" t="s">
        <v>27</v>
      </c>
      <c r="G2" s="22"/>
      <c r="H2" s="27" t="s">
        <v>26</v>
      </c>
      <c r="I2" s="22"/>
      <c r="J2" s="27" t="s">
        <v>25</v>
      </c>
      <c r="K2" s="22"/>
      <c r="L2" s="27" t="s">
        <v>24</v>
      </c>
      <c r="M2" s="22"/>
      <c r="N2" s="27" t="s">
        <v>3</v>
      </c>
      <c r="O2" s="22"/>
      <c r="P2" s="27" t="s">
        <v>4</v>
      </c>
      <c r="Q2" s="22"/>
      <c r="R2" s="27" t="s">
        <v>5</v>
      </c>
      <c r="S2" s="22"/>
      <c r="T2" s="27" t="s">
        <v>6</v>
      </c>
      <c r="U2" s="22"/>
      <c r="V2" s="27" t="s">
        <v>7</v>
      </c>
      <c r="W2" s="22"/>
      <c r="X2" s="27" t="s">
        <v>8</v>
      </c>
      <c r="Y2" s="21"/>
    </row>
    <row r="3" spans="1:25" ht="18" customHeight="1" x14ac:dyDescent="0.3">
      <c r="A3" s="23"/>
      <c r="B3" s="23"/>
      <c r="C3" s="23"/>
      <c r="D3" s="24"/>
      <c r="E3" s="26"/>
      <c r="F3" s="4"/>
      <c r="G3" s="5" t="s">
        <v>9</v>
      </c>
      <c r="H3" s="4"/>
      <c r="I3" s="5"/>
      <c r="J3" s="4"/>
      <c r="K3" s="5"/>
      <c r="L3" s="4"/>
      <c r="M3" s="5" t="s">
        <v>9</v>
      </c>
      <c r="N3" s="4"/>
      <c r="O3" s="5" t="s">
        <v>9</v>
      </c>
      <c r="P3" s="4"/>
      <c r="Q3" s="5" t="s">
        <v>9</v>
      </c>
      <c r="R3" s="4"/>
      <c r="S3" s="5" t="s">
        <v>9</v>
      </c>
      <c r="T3" s="4"/>
      <c r="U3" s="5" t="s">
        <v>9</v>
      </c>
      <c r="V3" s="4"/>
      <c r="W3" s="5" t="s">
        <v>9</v>
      </c>
      <c r="X3" s="4"/>
      <c r="Y3" s="6" t="s">
        <v>9</v>
      </c>
    </row>
    <row r="4" spans="1:25" ht="18" customHeight="1" x14ac:dyDescent="0.3">
      <c r="A4" s="28" t="s">
        <v>10</v>
      </c>
      <c r="B4" s="29"/>
      <c r="C4" s="7"/>
      <c r="D4" s="8"/>
      <c r="E4" s="8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8" customHeight="1" x14ac:dyDescent="0.3">
      <c r="A5" s="32" t="s">
        <v>11</v>
      </c>
      <c r="B5" s="36" t="s">
        <v>12</v>
      </c>
      <c r="C5" s="37"/>
      <c r="D5" s="9" t="s">
        <v>13</v>
      </c>
      <c r="E5" s="15" t="s">
        <v>14</v>
      </c>
      <c r="F5" s="10">
        <f ca="1">SUMIF($D$5:$D$26,$D5,F$7:F$26)</f>
        <v>0</v>
      </c>
      <c r="G5" s="11" t="str">
        <f ca="1">IF(F5=0,"--",F5/(F5+F6))</f>
        <v>--</v>
      </c>
      <c r="H5" s="10">
        <f t="shared" ref="H5:H6" ca="1" si="0">SUMIF($D$5:$D$26,$D5,H$7:H$26)</f>
        <v>0</v>
      </c>
      <c r="I5" s="11" t="str">
        <f ca="1">IF(H5=0,"--",H5/(H5+H6))</f>
        <v>--</v>
      </c>
      <c r="J5" s="10">
        <f t="shared" ref="J5:X6" ca="1" si="1">SUMIF($D$5:$D$26,$D5,J$7:J$26)</f>
        <v>1307</v>
      </c>
      <c r="K5" s="11">
        <f ca="1">IF(J5=0,"--",J5/(J5+J6))</f>
        <v>0.83728379244074314</v>
      </c>
      <c r="L5" s="10">
        <f t="shared" ca="1" si="1"/>
        <v>1317</v>
      </c>
      <c r="M5" s="11">
        <f ca="1">IF(L5=0,"--",L5/(L5+L6))</f>
        <v>0.84477228992944198</v>
      </c>
      <c r="N5" s="10">
        <f t="shared" ca="1" si="1"/>
        <v>1349</v>
      </c>
      <c r="O5" s="11">
        <f ca="1">IF(N5=0,"--",N5/(N5+N6))</f>
        <v>0.8532574320050601</v>
      </c>
      <c r="P5" s="10">
        <f t="shared" ca="1" si="1"/>
        <v>1365</v>
      </c>
      <c r="Q5" s="11">
        <f ca="1">IF(P5=0,"--",P5/(P5+P6))</f>
        <v>0.85526315789473684</v>
      </c>
      <c r="R5" s="10">
        <f t="shared" ca="1" si="1"/>
        <v>1408</v>
      </c>
      <c r="S5" s="11">
        <f ca="1">IF(R5=0,"--",R5/(R5+R6))</f>
        <v>0.86010995723885153</v>
      </c>
      <c r="T5" s="10">
        <f t="shared" ca="1" si="1"/>
        <v>1377</v>
      </c>
      <c r="U5" s="11">
        <f ca="1">IF(T5=0,"--",T5/(T5+T6))</f>
        <v>0.86494974874371855</v>
      </c>
      <c r="V5" s="10">
        <f t="shared" ca="1" si="1"/>
        <v>1295</v>
      </c>
      <c r="W5" s="11">
        <f ca="1">IF(V5=0,"--",V5/(V5+V6))</f>
        <v>0.875</v>
      </c>
      <c r="X5" s="12">
        <f t="shared" ca="1" si="1"/>
        <v>1272</v>
      </c>
      <c r="Y5" s="13">
        <f ca="1">IF(X5=0,"--",X5/(X5+X6))</f>
        <v>0.88641114982578395</v>
      </c>
    </row>
    <row r="6" spans="1:25" ht="18" customHeight="1" x14ac:dyDescent="0.3">
      <c r="A6" s="33"/>
      <c r="B6" s="38"/>
      <c r="C6" s="39"/>
      <c r="D6" s="9" t="s">
        <v>15</v>
      </c>
      <c r="E6" s="16"/>
      <c r="F6" s="10">
        <f ca="1">SUMIF($D$5:$D$26,$D6,F$7:F$26)</f>
        <v>0</v>
      </c>
      <c r="G6" s="11" t="str">
        <f ca="1">IF(F6=0,"--",F6/(F5+F6))</f>
        <v>--</v>
      </c>
      <c r="H6" s="10">
        <f t="shared" ca="1" si="0"/>
        <v>0</v>
      </c>
      <c r="I6" s="11" t="str">
        <f ca="1">IF(H6=0,"--",H6/(H5+H6))</f>
        <v>--</v>
      </c>
      <c r="J6" s="10">
        <f t="shared" ca="1" si="1"/>
        <v>254</v>
      </c>
      <c r="K6" s="11">
        <f ca="1">IF(J6=0,"--",J6/(J5+J6))</f>
        <v>0.16271620755925689</v>
      </c>
      <c r="L6" s="10">
        <f t="shared" ca="1" si="1"/>
        <v>242</v>
      </c>
      <c r="M6" s="11">
        <f ca="1">IF(L6=0,"--",L6/(L5+L6))</f>
        <v>0.15522771007055805</v>
      </c>
      <c r="N6" s="10">
        <f t="shared" ca="1" si="1"/>
        <v>232</v>
      </c>
      <c r="O6" s="11">
        <f ca="1">IF(N6=0,"--",N6/(N5+N6))</f>
        <v>0.1467425679949399</v>
      </c>
      <c r="P6" s="10">
        <f t="shared" ca="1" si="1"/>
        <v>231</v>
      </c>
      <c r="Q6" s="11">
        <f ca="1">IF(P6=0,"--",P6/(P5+P6))</f>
        <v>0.14473684210526316</v>
      </c>
      <c r="R6" s="10">
        <f t="shared" ca="1" si="1"/>
        <v>229</v>
      </c>
      <c r="S6" s="11">
        <f ca="1">IF(R6=0,"--",R6/(R5+R6))</f>
        <v>0.13989004276114844</v>
      </c>
      <c r="T6" s="10">
        <f t="shared" ca="1" si="1"/>
        <v>215</v>
      </c>
      <c r="U6" s="11">
        <f ca="1">IF(T6=0,"--",T6/(T5+T6))</f>
        <v>0.1350502512562814</v>
      </c>
      <c r="V6" s="10">
        <f t="shared" ca="1" si="1"/>
        <v>185</v>
      </c>
      <c r="W6" s="11">
        <f ca="1">IF(V6=0,"--",V6/(V5+V6))</f>
        <v>0.125</v>
      </c>
      <c r="X6" s="12">
        <f t="shared" ca="1" si="1"/>
        <v>163</v>
      </c>
      <c r="Y6" s="13">
        <f ca="1">IF(X6=0,"--",X6/(X5+X6))</f>
        <v>0.11358885017421602</v>
      </c>
    </row>
    <row r="7" spans="1:25" ht="18" customHeight="1" x14ac:dyDescent="0.3">
      <c r="A7" s="34"/>
      <c r="B7" s="18" t="s">
        <v>16</v>
      </c>
      <c r="C7" s="20" t="s">
        <v>17</v>
      </c>
      <c r="D7" s="9" t="s">
        <v>13</v>
      </c>
      <c r="E7" s="16"/>
      <c r="F7" s="10"/>
      <c r="G7" s="11" t="str">
        <f t="shared" ref="G7:M7" si="2">IF(F7=0,"--",F7/(F7+F8))</f>
        <v>--</v>
      </c>
      <c r="H7" s="11"/>
      <c r="I7" s="11" t="str">
        <f t="shared" si="2"/>
        <v>--</v>
      </c>
      <c r="J7" s="10">
        <v>237</v>
      </c>
      <c r="K7" s="11">
        <f t="shared" si="2"/>
        <v>0.80338983050847457</v>
      </c>
      <c r="L7" s="10">
        <v>254</v>
      </c>
      <c r="M7" s="11">
        <f t="shared" si="2"/>
        <v>0.8193548387096774</v>
      </c>
      <c r="N7" s="10">
        <v>277</v>
      </c>
      <c r="O7" s="11">
        <f t="shared" ref="O7:Q7" si="3">IF(N7=0,"--",N7/(N7+N8))</f>
        <v>0.8368580060422961</v>
      </c>
      <c r="P7" s="10">
        <v>305</v>
      </c>
      <c r="Q7" s="11">
        <f t="shared" si="3"/>
        <v>0.83333333333333337</v>
      </c>
      <c r="R7" s="10">
        <v>290</v>
      </c>
      <c r="S7" s="11">
        <f t="shared" ref="S7" si="4">IF(R7=0,"--",R7/(R7+R8))</f>
        <v>0.80332409972299168</v>
      </c>
      <c r="T7" s="10">
        <v>246</v>
      </c>
      <c r="U7" s="11">
        <f t="shared" ref="U7:W7" si="5">IF(T7=0,"--",T7/(T7+T8))</f>
        <v>0.80392156862745101</v>
      </c>
      <c r="V7" s="10">
        <v>190</v>
      </c>
      <c r="W7" s="11">
        <f t="shared" si="5"/>
        <v>0.81196581196581197</v>
      </c>
      <c r="X7" s="12">
        <v>136</v>
      </c>
      <c r="Y7" s="13">
        <f t="shared" ref="Y7" si="6">IF(X7=0,"--",X7/(X7+X8))</f>
        <v>0.81927710843373491</v>
      </c>
    </row>
    <row r="8" spans="1:25" ht="18" customHeight="1" x14ac:dyDescent="0.3">
      <c r="A8" s="34"/>
      <c r="B8" s="18"/>
      <c r="C8" s="20"/>
      <c r="D8" s="9" t="s">
        <v>15</v>
      </c>
      <c r="E8" s="16"/>
      <c r="F8" s="10"/>
      <c r="G8" s="11" t="str">
        <f t="shared" ref="G8:M8" si="7">IF(F8=0,"--",F8/(F7+F8))</f>
        <v>--</v>
      </c>
      <c r="H8" s="11"/>
      <c r="I8" s="11" t="str">
        <f t="shared" si="7"/>
        <v>--</v>
      </c>
      <c r="J8" s="10">
        <v>58</v>
      </c>
      <c r="K8" s="11">
        <f t="shared" si="7"/>
        <v>0.19661016949152543</v>
      </c>
      <c r="L8" s="10">
        <v>56</v>
      </c>
      <c r="M8" s="11">
        <f t="shared" si="7"/>
        <v>0.18064516129032257</v>
      </c>
      <c r="N8" s="10">
        <v>54</v>
      </c>
      <c r="O8" s="11">
        <f t="shared" ref="O8:Q8" si="8">IF(N8=0,"--",N8/(N7+N8))</f>
        <v>0.16314199395770393</v>
      </c>
      <c r="P8" s="10">
        <v>61</v>
      </c>
      <c r="Q8" s="11">
        <f t="shared" si="8"/>
        <v>0.16666666666666666</v>
      </c>
      <c r="R8" s="10">
        <v>71</v>
      </c>
      <c r="S8" s="11">
        <f t="shared" ref="S8" si="9">IF(R8=0,"--",R8/(R7+R8))</f>
        <v>0.19667590027700832</v>
      </c>
      <c r="T8" s="10">
        <v>60</v>
      </c>
      <c r="U8" s="11">
        <f t="shared" ref="U8:W8" si="10">IF(T8=0,"--",T8/(T7+T8))</f>
        <v>0.19607843137254902</v>
      </c>
      <c r="V8" s="10">
        <v>44</v>
      </c>
      <c r="W8" s="11">
        <f t="shared" si="10"/>
        <v>0.18803418803418803</v>
      </c>
      <c r="X8" s="12">
        <v>30</v>
      </c>
      <c r="Y8" s="13">
        <f t="shared" ref="Y8" si="11">IF(X8=0,"--",X8/(X7+X8))</f>
        <v>0.18072289156626506</v>
      </c>
    </row>
    <row r="9" spans="1:25" ht="18" customHeight="1" x14ac:dyDescent="0.3">
      <c r="A9" s="34"/>
      <c r="B9" s="18"/>
      <c r="C9" s="20" t="s">
        <v>18</v>
      </c>
      <c r="D9" s="9" t="s">
        <v>13</v>
      </c>
      <c r="E9" s="16"/>
      <c r="F9" s="10"/>
      <c r="G9" s="11" t="str">
        <f t="shared" ref="G9:M9" si="12">IF(F9=0,"--",F9/(F9+F10))</f>
        <v>--</v>
      </c>
      <c r="H9" s="11"/>
      <c r="I9" s="11" t="str">
        <f t="shared" si="12"/>
        <v>--</v>
      </c>
      <c r="J9" s="10">
        <v>318</v>
      </c>
      <c r="K9" s="11">
        <f t="shared" si="12"/>
        <v>0.79301745635910226</v>
      </c>
      <c r="L9" s="10">
        <v>285</v>
      </c>
      <c r="M9" s="11">
        <f t="shared" si="12"/>
        <v>0.77445652173913049</v>
      </c>
      <c r="N9" s="10">
        <v>259</v>
      </c>
      <c r="O9" s="11">
        <f t="shared" ref="O9:Q9" si="13">IF(N9=0,"--",N9/(N9+N10))</f>
        <v>0.7617647058823529</v>
      </c>
      <c r="P9" s="10">
        <v>245</v>
      </c>
      <c r="Q9" s="11">
        <f t="shared" si="13"/>
        <v>0.75851393188854488</v>
      </c>
      <c r="R9" s="10">
        <v>241</v>
      </c>
      <c r="S9" s="11">
        <f t="shared" ref="S9" si="14">IF(R9=0,"--",R9/(R9+R10))</f>
        <v>0.7799352750809061</v>
      </c>
      <c r="T9" s="10">
        <v>213</v>
      </c>
      <c r="U9" s="11">
        <f t="shared" ref="U9:W9" si="15">IF(T9=0,"--",T9/(T9+T10))</f>
        <v>0.77737226277372262</v>
      </c>
      <c r="V9" s="10">
        <v>165</v>
      </c>
      <c r="W9" s="11">
        <f t="shared" si="15"/>
        <v>0.73991031390134532</v>
      </c>
      <c r="X9" s="12">
        <v>108</v>
      </c>
      <c r="Y9" s="13">
        <f t="shared" ref="Y9" si="16">IF(X9=0,"--",X9/(X9+X10))</f>
        <v>0.67500000000000004</v>
      </c>
    </row>
    <row r="10" spans="1:25" ht="18" customHeight="1" x14ac:dyDescent="0.3">
      <c r="A10" s="34"/>
      <c r="B10" s="18"/>
      <c r="C10" s="20"/>
      <c r="D10" s="9" t="s">
        <v>15</v>
      </c>
      <c r="E10" s="16"/>
      <c r="F10" s="10"/>
      <c r="G10" s="11" t="str">
        <f t="shared" ref="G10:M10" si="17">IF(F10=0,"--",F10/(F9+F10))</f>
        <v>--</v>
      </c>
      <c r="H10" s="11"/>
      <c r="I10" s="11" t="str">
        <f t="shared" si="17"/>
        <v>--</v>
      </c>
      <c r="J10" s="10">
        <v>83</v>
      </c>
      <c r="K10" s="11">
        <f t="shared" si="17"/>
        <v>0.20698254364089774</v>
      </c>
      <c r="L10" s="10">
        <v>83</v>
      </c>
      <c r="M10" s="11">
        <f t="shared" si="17"/>
        <v>0.22554347826086957</v>
      </c>
      <c r="N10" s="10">
        <v>81</v>
      </c>
      <c r="O10" s="11">
        <f t="shared" ref="O10:Q10" si="18">IF(N10=0,"--",N10/(N9+N10))</f>
        <v>0.23823529411764705</v>
      </c>
      <c r="P10" s="10">
        <v>78</v>
      </c>
      <c r="Q10" s="11">
        <f t="shared" si="18"/>
        <v>0.24148606811145512</v>
      </c>
      <c r="R10" s="10">
        <v>68</v>
      </c>
      <c r="S10" s="11">
        <f t="shared" ref="S10" si="19">IF(R10=0,"--",R10/(R9+R10))</f>
        <v>0.22006472491909385</v>
      </c>
      <c r="T10" s="10">
        <v>61</v>
      </c>
      <c r="U10" s="11">
        <f t="shared" ref="U10:W10" si="20">IF(T10=0,"--",T10/(T9+T10))</f>
        <v>0.22262773722627738</v>
      </c>
      <c r="V10" s="10">
        <v>58</v>
      </c>
      <c r="W10" s="11">
        <f t="shared" si="20"/>
        <v>0.26008968609865468</v>
      </c>
      <c r="X10" s="12">
        <v>52</v>
      </c>
      <c r="Y10" s="13">
        <f t="shared" ref="Y10" si="21">IF(X10=0,"--",X10/(X9+X10))</f>
        <v>0.32500000000000001</v>
      </c>
    </row>
    <row r="11" spans="1:25" ht="18" customHeight="1" x14ac:dyDescent="0.3">
      <c r="A11" s="34"/>
      <c r="B11" s="18"/>
      <c r="C11" s="20" t="s">
        <v>19</v>
      </c>
      <c r="D11" s="9" t="s">
        <v>13</v>
      </c>
      <c r="E11" s="16"/>
      <c r="F11" s="10"/>
      <c r="G11" s="11" t="str">
        <f t="shared" ref="G11:M11" si="22">IF(F11=0,"--",F11/(F11+F12))</f>
        <v>--</v>
      </c>
      <c r="H11" s="11"/>
      <c r="I11" s="11" t="str">
        <f t="shared" si="22"/>
        <v>--</v>
      </c>
      <c r="J11" s="10">
        <v>258</v>
      </c>
      <c r="K11" s="11">
        <f t="shared" si="22"/>
        <v>0.87457627118644066</v>
      </c>
      <c r="L11" s="10">
        <v>307</v>
      </c>
      <c r="M11" s="11">
        <f t="shared" si="22"/>
        <v>0.89504373177842567</v>
      </c>
      <c r="N11" s="10">
        <v>361</v>
      </c>
      <c r="O11" s="11">
        <f t="shared" ref="O11:Q11" si="23">IF(N11=0,"--",N11/(N11+N12))</f>
        <v>0.9185750636132316</v>
      </c>
      <c r="P11" s="10">
        <v>426</v>
      </c>
      <c r="Q11" s="11">
        <f t="shared" si="23"/>
        <v>0.94666666666666666</v>
      </c>
      <c r="R11" s="10">
        <v>510</v>
      </c>
      <c r="S11" s="11">
        <f t="shared" ref="S11" si="24">IF(R11=0,"--",R11/(R11+R12))</f>
        <v>0.95327102803738317</v>
      </c>
      <c r="T11" s="10">
        <v>613</v>
      </c>
      <c r="U11" s="11">
        <f t="shared" ref="U11:W11" si="25">IF(T11=0,"--",T11/(T11+T12))</f>
        <v>0.94744976816074189</v>
      </c>
      <c r="V11" s="10">
        <v>721</v>
      </c>
      <c r="W11" s="11">
        <f t="shared" si="25"/>
        <v>0.96261682242990654</v>
      </c>
      <c r="X11" s="12">
        <v>815</v>
      </c>
      <c r="Y11" s="13">
        <f t="shared" ref="Y11" si="26">IF(X11=0,"--",X11/(X11+X12))</f>
        <v>0.96449704142011838</v>
      </c>
    </row>
    <row r="12" spans="1:25" ht="18" customHeight="1" x14ac:dyDescent="0.3">
      <c r="A12" s="34"/>
      <c r="B12" s="18"/>
      <c r="C12" s="20"/>
      <c r="D12" s="9" t="s">
        <v>15</v>
      </c>
      <c r="E12" s="16"/>
      <c r="F12" s="10"/>
      <c r="G12" s="11" t="str">
        <f t="shared" ref="G12:M12" si="27">IF(F12=0,"--",F12/(F11+F12))</f>
        <v>--</v>
      </c>
      <c r="H12" s="11"/>
      <c r="I12" s="11" t="str">
        <f t="shared" si="27"/>
        <v>--</v>
      </c>
      <c r="J12" s="10">
        <v>37</v>
      </c>
      <c r="K12" s="11">
        <f t="shared" si="27"/>
        <v>0.12542372881355932</v>
      </c>
      <c r="L12" s="10">
        <v>36</v>
      </c>
      <c r="M12" s="11">
        <f t="shared" si="27"/>
        <v>0.10495626822157435</v>
      </c>
      <c r="N12" s="10">
        <v>32</v>
      </c>
      <c r="O12" s="11">
        <f t="shared" ref="O12:Q12" si="28">IF(N12=0,"--",N12/(N11+N12))</f>
        <v>8.1424936386768454E-2</v>
      </c>
      <c r="P12" s="10">
        <v>24</v>
      </c>
      <c r="Q12" s="11">
        <f t="shared" si="28"/>
        <v>5.3333333333333337E-2</v>
      </c>
      <c r="R12" s="10">
        <v>25</v>
      </c>
      <c r="S12" s="11">
        <f t="shared" ref="S12" si="29">IF(R12=0,"--",R12/(R11+R12))</f>
        <v>4.6728971962616821E-2</v>
      </c>
      <c r="T12" s="10">
        <v>34</v>
      </c>
      <c r="U12" s="11">
        <f t="shared" ref="U12:W12" si="30">IF(T12=0,"--",T12/(T11+T12))</f>
        <v>5.2550231839258117E-2</v>
      </c>
      <c r="V12" s="10">
        <v>28</v>
      </c>
      <c r="W12" s="11">
        <f t="shared" si="30"/>
        <v>3.7383177570093455E-2</v>
      </c>
      <c r="X12" s="12">
        <v>30</v>
      </c>
      <c r="Y12" s="13">
        <f t="shared" ref="Y12" si="31">IF(X12=0,"--",X12/(X11+X12))</f>
        <v>3.5502958579881658E-2</v>
      </c>
    </row>
    <row r="13" spans="1:25" ht="18" customHeight="1" x14ac:dyDescent="0.3">
      <c r="A13" s="34"/>
      <c r="B13" s="18"/>
      <c r="C13" s="20" t="s">
        <v>20</v>
      </c>
      <c r="D13" s="9" t="s">
        <v>13</v>
      </c>
      <c r="E13" s="16"/>
      <c r="F13" s="10"/>
      <c r="G13" s="11" t="str">
        <f t="shared" ref="G13:M13" si="32">IF(F13=0,"--",F13/(F13+F14))</f>
        <v>--</v>
      </c>
      <c r="H13" s="11"/>
      <c r="I13" s="11" t="str">
        <f t="shared" si="32"/>
        <v>--</v>
      </c>
      <c r="J13" s="10">
        <v>455</v>
      </c>
      <c r="K13" s="11">
        <f t="shared" si="32"/>
        <v>0.94989561586638827</v>
      </c>
      <c r="L13" s="10">
        <v>433</v>
      </c>
      <c r="M13" s="11">
        <f t="shared" si="32"/>
        <v>0.9622222222222222</v>
      </c>
      <c r="N13" s="10">
        <v>416</v>
      </c>
      <c r="O13" s="11">
        <f t="shared" ref="O13:Q13" si="33">IF(N13=0,"--",N13/(N13+N14))</f>
        <v>0.96519721577726214</v>
      </c>
      <c r="P13" s="10">
        <v>353</v>
      </c>
      <c r="Q13" s="11">
        <f t="shared" si="33"/>
        <v>0.95923913043478259</v>
      </c>
      <c r="R13" s="10">
        <v>336</v>
      </c>
      <c r="S13" s="11">
        <f t="shared" ref="S13" si="34">IF(R13=0,"--",R13/(R13+R14))</f>
        <v>0.96</v>
      </c>
      <c r="T13" s="10">
        <v>276</v>
      </c>
      <c r="U13" s="11">
        <f t="shared" ref="U13:W13" si="35">IF(T13=0,"--",T13/(T13+T14))</f>
        <v>0.965034965034965</v>
      </c>
      <c r="V13" s="10">
        <v>195</v>
      </c>
      <c r="W13" s="11">
        <f t="shared" si="35"/>
        <v>0.97014925373134331</v>
      </c>
      <c r="X13" s="12">
        <v>187</v>
      </c>
      <c r="Y13" s="13">
        <f t="shared" ref="Y13" si="36">IF(X13=0,"--",X13/(X13+X14))</f>
        <v>0.97905759162303663</v>
      </c>
    </row>
    <row r="14" spans="1:25" ht="18" customHeight="1" x14ac:dyDescent="0.3">
      <c r="A14" s="34"/>
      <c r="B14" s="18"/>
      <c r="C14" s="20"/>
      <c r="D14" s="9" t="s">
        <v>15</v>
      </c>
      <c r="E14" s="16"/>
      <c r="F14" s="10"/>
      <c r="G14" s="11" t="str">
        <f t="shared" ref="G14:M14" si="37">IF(F14=0,"--",F14/(F13+F14))</f>
        <v>--</v>
      </c>
      <c r="H14" s="11"/>
      <c r="I14" s="11" t="str">
        <f t="shared" si="37"/>
        <v>--</v>
      </c>
      <c r="J14" s="10">
        <v>24</v>
      </c>
      <c r="K14" s="11">
        <f t="shared" si="37"/>
        <v>5.0104384133611693E-2</v>
      </c>
      <c r="L14" s="10">
        <v>17</v>
      </c>
      <c r="M14" s="11">
        <f t="shared" si="37"/>
        <v>3.7777777777777778E-2</v>
      </c>
      <c r="N14" s="10">
        <v>15</v>
      </c>
      <c r="O14" s="11">
        <f t="shared" ref="O14:Q14" si="38">IF(N14=0,"--",N14/(N13+N14))</f>
        <v>3.4802784222737818E-2</v>
      </c>
      <c r="P14" s="10">
        <v>15</v>
      </c>
      <c r="Q14" s="11">
        <f t="shared" si="38"/>
        <v>4.0760869565217392E-2</v>
      </c>
      <c r="R14" s="10">
        <v>14</v>
      </c>
      <c r="S14" s="11">
        <f t="shared" ref="S14" si="39">IF(R14=0,"--",R14/(R13+R14))</f>
        <v>0.04</v>
      </c>
      <c r="T14" s="10">
        <v>10</v>
      </c>
      <c r="U14" s="11">
        <f t="shared" ref="U14:W14" si="40">IF(T14=0,"--",T14/(T13+T14))</f>
        <v>3.4965034965034968E-2</v>
      </c>
      <c r="V14" s="10">
        <v>6</v>
      </c>
      <c r="W14" s="11">
        <f t="shared" si="40"/>
        <v>2.9850746268656716E-2</v>
      </c>
      <c r="X14" s="12">
        <v>4</v>
      </c>
      <c r="Y14" s="13">
        <f t="shared" ref="Y14" si="41">IF(X14=0,"--",X14/(X13+X14))</f>
        <v>2.0942408376963352E-2</v>
      </c>
    </row>
    <row r="15" spans="1:25" ht="18" customHeight="1" x14ac:dyDescent="0.3">
      <c r="A15" s="34"/>
      <c r="B15" s="19"/>
      <c r="C15" s="20" t="s">
        <v>21</v>
      </c>
      <c r="D15" s="9" t="s">
        <v>13</v>
      </c>
      <c r="E15" s="16"/>
      <c r="F15" s="10"/>
      <c r="G15" s="11" t="str">
        <f t="shared" ref="G15:M15" si="42">IF(F15=0,"--",F15/(F15+F16))</f>
        <v>--</v>
      </c>
      <c r="H15" s="11"/>
      <c r="I15" s="11" t="str">
        <f t="shared" si="42"/>
        <v>--</v>
      </c>
      <c r="J15" s="10">
        <v>21</v>
      </c>
      <c r="K15" s="11">
        <f t="shared" si="42"/>
        <v>0.95454545454545459</v>
      </c>
      <c r="L15" s="10">
        <v>19</v>
      </c>
      <c r="M15" s="11">
        <f t="shared" si="42"/>
        <v>1</v>
      </c>
      <c r="N15" s="10">
        <v>14</v>
      </c>
      <c r="O15" s="11">
        <f t="shared" ref="O15:Q15" si="43">IF(N15=0,"--",N15/(N15+N16))</f>
        <v>1</v>
      </c>
      <c r="P15" s="10">
        <v>13</v>
      </c>
      <c r="Q15" s="11">
        <f t="shared" si="43"/>
        <v>1</v>
      </c>
      <c r="R15" s="10">
        <v>7</v>
      </c>
      <c r="S15" s="11">
        <f t="shared" ref="S15" si="44">IF(R15=0,"--",R15/(R15+R16))</f>
        <v>1</v>
      </c>
      <c r="T15" s="10">
        <v>4</v>
      </c>
      <c r="U15" s="11">
        <f t="shared" ref="U15:W15" si="45">IF(T15=0,"--",T15/(T15+T16))</f>
        <v>1</v>
      </c>
      <c r="V15" s="10">
        <v>1</v>
      </c>
      <c r="W15" s="11">
        <f t="shared" si="45"/>
        <v>1</v>
      </c>
      <c r="X15" s="12">
        <v>3</v>
      </c>
      <c r="Y15" s="13">
        <f t="shared" ref="Y15" si="46">IF(X15=0,"--",X15/(X15+X16))</f>
        <v>1</v>
      </c>
    </row>
    <row r="16" spans="1:25" ht="18" customHeight="1" x14ac:dyDescent="0.3">
      <c r="A16" s="34"/>
      <c r="B16" s="19"/>
      <c r="C16" s="20"/>
      <c r="D16" s="9" t="s">
        <v>15</v>
      </c>
      <c r="E16" s="16"/>
      <c r="F16" s="10"/>
      <c r="G16" s="11" t="str">
        <f t="shared" ref="G16:M16" si="47">IF(F16=0,"--",F16/(F15+F16))</f>
        <v>--</v>
      </c>
      <c r="H16" s="11"/>
      <c r="I16" s="11" t="str">
        <f t="shared" si="47"/>
        <v>--</v>
      </c>
      <c r="J16" s="10">
        <v>1</v>
      </c>
      <c r="K16" s="11">
        <f t="shared" si="47"/>
        <v>4.5454545454545456E-2</v>
      </c>
      <c r="L16" s="10">
        <v>0</v>
      </c>
      <c r="M16" s="11" t="str">
        <f t="shared" si="47"/>
        <v>--</v>
      </c>
      <c r="N16" s="10">
        <v>0</v>
      </c>
      <c r="O16" s="11" t="str">
        <f t="shared" ref="O16:Q16" si="48">IF(N16=0,"--",N16/(N15+N16))</f>
        <v>--</v>
      </c>
      <c r="P16" s="10">
        <v>0</v>
      </c>
      <c r="Q16" s="11" t="str">
        <f t="shared" si="48"/>
        <v>--</v>
      </c>
      <c r="R16" s="10">
        <v>0</v>
      </c>
      <c r="S16" s="11" t="str">
        <f t="shared" ref="S16" si="49">IF(R16=0,"--",R16/(R15+R16))</f>
        <v>--</v>
      </c>
      <c r="T16" s="10">
        <v>0</v>
      </c>
      <c r="U16" s="11" t="str">
        <f t="shared" ref="U16:W16" si="50">IF(T16=0,"--",T16/(T15+T16))</f>
        <v>--</v>
      </c>
      <c r="V16" s="10">
        <v>0</v>
      </c>
      <c r="W16" s="11" t="str">
        <f t="shared" si="50"/>
        <v>--</v>
      </c>
      <c r="X16" s="12">
        <v>0</v>
      </c>
      <c r="Y16" s="13" t="str">
        <f t="shared" ref="Y16" si="51">IF(X16=0,"--",X16/(X15+X16))</f>
        <v>--</v>
      </c>
    </row>
    <row r="17" spans="1:25" ht="18" customHeight="1" x14ac:dyDescent="0.3">
      <c r="A17" s="34"/>
      <c r="B17" s="18" t="s">
        <v>22</v>
      </c>
      <c r="C17" s="20" t="s">
        <v>17</v>
      </c>
      <c r="D17" s="9" t="s">
        <v>13</v>
      </c>
      <c r="E17" s="16"/>
      <c r="F17" s="10"/>
      <c r="G17" s="11" t="str">
        <f t="shared" ref="G17:M17" si="52">IF(F17=0,"--",F17/(F17+F18))</f>
        <v>--</v>
      </c>
      <c r="H17" s="11"/>
      <c r="I17" s="11" t="str">
        <f t="shared" si="52"/>
        <v>--</v>
      </c>
      <c r="J17" s="10">
        <v>1</v>
      </c>
      <c r="K17" s="11">
        <f t="shared" si="52"/>
        <v>0.33333333333333331</v>
      </c>
      <c r="L17" s="10">
        <v>3</v>
      </c>
      <c r="M17" s="11">
        <f t="shared" si="52"/>
        <v>0.5</v>
      </c>
      <c r="N17" s="10">
        <v>5</v>
      </c>
      <c r="O17" s="11">
        <f t="shared" ref="O17:Q17" si="53">IF(N17=0,"--",N17/(N17+N18))</f>
        <v>0.55555555555555558</v>
      </c>
      <c r="P17" s="10">
        <v>4</v>
      </c>
      <c r="Q17" s="11">
        <f t="shared" si="53"/>
        <v>0.5</v>
      </c>
      <c r="R17" s="10">
        <v>2</v>
      </c>
      <c r="S17" s="11">
        <f t="shared" ref="S17" si="54">IF(R17=0,"--",R17/(R17+R18))</f>
        <v>0.4</v>
      </c>
      <c r="T17" s="10">
        <v>3</v>
      </c>
      <c r="U17" s="11">
        <f t="shared" ref="U17:W17" si="55">IF(T17=0,"--",T17/(T17+T18))</f>
        <v>0.5</v>
      </c>
      <c r="V17" s="10">
        <v>2</v>
      </c>
      <c r="W17" s="11">
        <f t="shared" si="55"/>
        <v>0.33333333333333331</v>
      </c>
      <c r="X17" s="12">
        <v>3</v>
      </c>
      <c r="Y17" s="13">
        <f t="shared" ref="Y17" si="56">IF(X17=0,"--",X17/(X17+X18))</f>
        <v>0.375</v>
      </c>
    </row>
    <row r="18" spans="1:25" ht="18" customHeight="1" x14ac:dyDescent="0.3">
      <c r="A18" s="34"/>
      <c r="B18" s="18"/>
      <c r="C18" s="20"/>
      <c r="D18" s="9" t="s">
        <v>15</v>
      </c>
      <c r="E18" s="16"/>
      <c r="F18" s="10"/>
      <c r="G18" s="11" t="str">
        <f t="shared" ref="G18:M18" si="57">IF(F18=0,"--",F18/(F17+F18))</f>
        <v>--</v>
      </c>
      <c r="H18" s="11"/>
      <c r="I18" s="11" t="str">
        <f t="shared" si="57"/>
        <v>--</v>
      </c>
      <c r="J18" s="10">
        <v>2</v>
      </c>
      <c r="K18" s="11">
        <f t="shared" si="57"/>
        <v>0.66666666666666663</v>
      </c>
      <c r="L18" s="10">
        <v>3</v>
      </c>
      <c r="M18" s="11">
        <f t="shared" si="57"/>
        <v>0.5</v>
      </c>
      <c r="N18" s="10">
        <v>4</v>
      </c>
      <c r="O18" s="11">
        <f t="shared" ref="O18:Q18" si="58">IF(N18=0,"--",N18/(N17+N18))</f>
        <v>0.44444444444444442</v>
      </c>
      <c r="P18" s="10">
        <v>4</v>
      </c>
      <c r="Q18" s="11">
        <f t="shared" si="58"/>
        <v>0.5</v>
      </c>
      <c r="R18" s="10">
        <v>3</v>
      </c>
      <c r="S18" s="11">
        <f t="shared" ref="S18" si="59">IF(R18=0,"--",R18/(R17+R18))</f>
        <v>0.6</v>
      </c>
      <c r="T18" s="10">
        <v>3</v>
      </c>
      <c r="U18" s="11">
        <f t="shared" ref="U18:W18" si="60">IF(T18=0,"--",T18/(T17+T18))</f>
        <v>0.5</v>
      </c>
      <c r="V18" s="10">
        <v>4</v>
      </c>
      <c r="W18" s="11">
        <f t="shared" si="60"/>
        <v>0.66666666666666663</v>
      </c>
      <c r="X18" s="12">
        <v>5</v>
      </c>
      <c r="Y18" s="13">
        <f t="shared" ref="Y18" si="61">IF(X18=0,"--",X18/(X17+X18))</f>
        <v>0.625</v>
      </c>
    </row>
    <row r="19" spans="1:25" ht="18" customHeight="1" x14ac:dyDescent="0.3">
      <c r="A19" s="34"/>
      <c r="B19" s="18"/>
      <c r="C19" s="20" t="s">
        <v>18</v>
      </c>
      <c r="D19" s="9" t="s">
        <v>13</v>
      </c>
      <c r="E19" s="16"/>
      <c r="F19" s="10"/>
      <c r="G19" s="11" t="str">
        <f t="shared" ref="G19:M19" si="62">IF(F19=0,"--",F19/(F19+F20))</f>
        <v>--</v>
      </c>
      <c r="H19" s="11"/>
      <c r="I19" s="11" t="str">
        <f t="shared" si="62"/>
        <v>--</v>
      </c>
      <c r="J19" s="10">
        <v>5</v>
      </c>
      <c r="K19" s="11">
        <f t="shared" si="62"/>
        <v>0.17857142857142858</v>
      </c>
      <c r="L19" s="10">
        <v>5</v>
      </c>
      <c r="M19" s="11">
        <f t="shared" si="62"/>
        <v>0.21739130434782608</v>
      </c>
      <c r="N19" s="10">
        <v>5</v>
      </c>
      <c r="O19" s="11">
        <f t="shared" ref="O19:Q19" si="63">IF(N19=0,"--",N19/(N19+N20))</f>
        <v>0.23809523809523808</v>
      </c>
      <c r="P19" s="10">
        <v>9</v>
      </c>
      <c r="Q19" s="11">
        <f t="shared" si="63"/>
        <v>0.31034482758620691</v>
      </c>
      <c r="R19" s="10">
        <v>11</v>
      </c>
      <c r="S19" s="11">
        <f t="shared" ref="S19" si="64">IF(R19=0,"--",R19/(R19+R20))</f>
        <v>0.35483870967741937</v>
      </c>
      <c r="T19" s="10">
        <v>10</v>
      </c>
      <c r="U19" s="11">
        <f t="shared" ref="U19:W19" si="65">IF(T19=0,"--",T19/(T19+T20))</f>
        <v>0.37037037037037035</v>
      </c>
      <c r="V19" s="10">
        <v>12</v>
      </c>
      <c r="W19" s="11">
        <f t="shared" si="65"/>
        <v>0.46153846153846156</v>
      </c>
      <c r="X19" s="12">
        <v>10</v>
      </c>
      <c r="Y19" s="13">
        <f t="shared" ref="Y19" si="66">IF(X19=0,"--",X19/(X19+X20))</f>
        <v>0.5</v>
      </c>
    </row>
    <row r="20" spans="1:25" ht="18" customHeight="1" x14ac:dyDescent="0.3">
      <c r="A20" s="34"/>
      <c r="B20" s="18"/>
      <c r="C20" s="20"/>
      <c r="D20" s="9" t="s">
        <v>15</v>
      </c>
      <c r="E20" s="16"/>
      <c r="F20" s="10"/>
      <c r="G20" s="11" t="str">
        <f t="shared" ref="G20:M20" si="67">IF(F20=0,"--",F20/(F19+F20))</f>
        <v>--</v>
      </c>
      <c r="H20" s="11"/>
      <c r="I20" s="11" t="str">
        <f t="shared" si="67"/>
        <v>--</v>
      </c>
      <c r="J20" s="10">
        <v>23</v>
      </c>
      <c r="K20" s="11">
        <f t="shared" si="67"/>
        <v>0.8214285714285714</v>
      </c>
      <c r="L20" s="10">
        <v>18</v>
      </c>
      <c r="M20" s="11">
        <f t="shared" si="67"/>
        <v>0.78260869565217395</v>
      </c>
      <c r="N20" s="10">
        <v>16</v>
      </c>
      <c r="O20" s="11">
        <f t="shared" ref="O20:Q20" si="68">IF(N20=0,"--",N20/(N19+N20))</f>
        <v>0.76190476190476186</v>
      </c>
      <c r="P20" s="10">
        <v>20</v>
      </c>
      <c r="Q20" s="11">
        <f t="shared" si="68"/>
        <v>0.68965517241379315</v>
      </c>
      <c r="R20" s="10">
        <v>20</v>
      </c>
      <c r="S20" s="11">
        <f t="shared" ref="S20" si="69">IF(R20=0,"--",R20/(R19+R20))</f>
        <v>0.64516129032258063</v>
      </c>
      <c r="T20" s="10">
        <v>17</v>
      </c>
      <c r="U20" s="11">
        <f t="shared" ref="U20:W20" si="70">IF(T20=0,"--",T20/(T19+T20))</f>
        <v>0.62962962962962965</v>
      </c>
      <c r="V20" s="10">
        <v>14</v>
      </c>
      <c r="W20" s="11">
        <f t="shared" si="70"/>
        <v>0.53846153846153844</v>
      </c>
      <c r="X20" s="12">
        <v>10</v>
      </c>
      <c r="Y20" s="13">
        <f t="shared" ref="Y20" si="71">IF(X20=0,"--",X20/(X19+X20))</f>
        <v>0.5</v>
      </c>
    </row>
    <row r="21" spans="1:25" ht="18" customHeight="1" x14ac:dyDescent="0.3">
      <c r="A21" s="34"/>
      <c r="B21" s="18"/>
      <c r="C21" s="20" t="s">
        <v>19</v>
      </c>
      <c r="D21" s="9" t="s">
        <v>13</v>
      </c>
      <c r="E21" s="16"/>
      <c r="F21" s="10"/>
      <c r="G21" s="11" t="str">
        <f t="shared" ref="G21:M21" si="72">IF(F21=0,"--",F21/(F21+F22))</f>
        <v>--</v>
      </c>
      <c r="H21" s="11"/>
      <c r="I21" s="11" t="str">
        <f t="shared" si="72"/>
        <v>--</v>
      </c>
      <c r="J21" s="10">
        <v>7</v>
      </c>
      <c r="K21" s="11">
        <f t="shared" si="72"/>
        <v>0.4375</v>
      </c>
      <c r="L21" s="10">
        <v>7</v>
      </c>
      <c r="M21" s="11">
        <f t="shared" si="72"/>
        <v>0.3888888888888889</v>
      </c>
      <c r="N21" s="10">
        <v>7</v>
      </c>
      <c r="O21" s="11">
        <f t="shared" ref="O21:Q21" si="73">IF(N21=0,"--",N21/(N21+N22))</f>
        <v>0.36842105263157893</v>
      </c>
      <c r="P21" s="10">
        <v>5</v>
      </c>
      <c r="Q21" s="11">
        <f t="shared" si="73"/>
        <v>0.35714285714285715</v>
      </c>
      <c r="R21" s="10">
        <v>6</v>
      </c>
      <c r="S21" s="11">
        <f t="shared" ref="S21" si="74">IF(R21=0,"--",R21/(R21+R22))</f>
        <v>0.4</v>
      </c>
      <c r="T21" s="10">
        <v>5</v>
      </c>
      <c r="U21" s="11">
        <f t="shared" ref="U21:W21" si="75">IF(T21=0,"--",T21/(T21+T22))</f>
        <v>0.33333333333333331</v>
      </c>
      <c r="V21" s="10">
        <v>4</v>
      </c>
      <c r="W21" s="11">
        <f t="shared" si="75"/>
        <v>0.25</v>
      </c>
      <c r="X21" s="12">
        <v>4</v>
      </c>
      <c r="Y21" s="13">
        <f t="shared" ref="Y21" si="76">IF(X21=0,"--",X21/(X21+X22))</f>
        <v>0.25</v>
      </c>
    </row>
    <row r="22" spans="1:25" ht="18" customHeight="1" x14ac:dyDescent="0.3">
      <c r="A22" s="34"/>
      <c r="B22" s="18"/>
      <c r="C22" s="20"/>
      <c r="D22" s="9" t="s">
        <v>15</v>
      </c>
      <c r="E22" s="16"/>
      <c r="F22" s="10"/>
      <c r="G22" s="11" t="str">
        <f t="shared" ref="G22:M22" si="77">IF(F22=0,"--",F22/(F21+F22))</f>
        <v>--</v>
      </c>
      <c r="H22" s="11"/>
      <c r="I22" s="11" t="str">
        <f t="shared" si="77"/>
        <v>--</v>
      </c>
      <c r="J22" s="10">
        <v>9</v>
      </c>
      <c r="K22" s="11">
        <f t="shared" si="77"/>
        <v>0.5625</v>
      </c>
      <c r="L22" s="10">
        <v>11</v>
      </c>
      <c r="M22" s="11">
        <f t="shared" si="77"/>
        <v>0.61111111111111116</v>
      </c>
      <c r="N22" s="10">
        <v>12</v>
      </c>
      <c r="O22" s="11">
        <f t="shared" ref="O22:Q22" si="78">IF(N22=0,"--",N22/(N21+N22))</f>
        <v>0.63157894736842102</v>
      </c>
      <c r="P22" s="10">
        <v>9</v>
      </c>
      <c r="Q22" s="11">
        <f t="shared" si="78"/>
        <v>0.6428571428571429</v>
      </c>
      <c r="R22" s="10">
        <v>9</v>
      </c>
      <c r="S22" s="11">
        <f t="shared" ref="S22" si="79">IF(R22=0,"--",R22/(R21+R22))</f>
        <v>0.6</v>
      </c>
      <c r="T22" s="10">
        <v>10</v>
      </c>
      <c r="U22" s="11">
        <f t="shared" ref="U22:W22" si="80">IF(T22=0,"--",T22/(T21+T22))</f>
        <v>0.66666666666666663</v>
      </c>
      <c r="V22" s="10">
        <v>12</v>
      </c>
      <c r="W22" s="11">
        <f t="shared" si="80"/>
        <v>0.75</v>
      </c>
      <c r="X22" s="12">
        <v>12</v>
      </c>
      <c r="Y22" s="13">
        <f t="shared" ref="Y22" si="81">IF(X22=0,"--",X22/(X21+X22))</f>
        <v>0.75</v>
      </c>
    </row>
    <row r="23" spans="1:25" ht="18" customHeight="1" x14ac:dyDescent="0.3">
      <c r="A23" s="34"/>
      <c r="B23" s="18"/>
      <c r="C23" s="20" t="s">
        <v>20</v>
      </c>
      <c r="D23" s="9" t="s">
        <v>13</v>
      </c>
      <c r="E23" s="16"/>
      <c r="F23" s="10"/>
      <c r="G23" s="11" t="str">
        <f t="shared" ref="G23:M23" si="82">IF(F23=0,"--",F23/(F23+F24))</f>
        <v>--</v>
      </c>
      <c r="H23" s="11"/>
      <c r="I23" s="11" t="str">
        <f t="shared" si="82"/>
        <v>--</v>
      </c>
      <c r="J23" s="10">
        <v>3</v>
      </c>
      <c r="K23" s="11">
        <f t="shared" si="82"/>
        <v>0.1875</v>
      </c>
      <c r="L23" s="10">
        <v>3</v>
      </c>
      <c r="M23" s="11">
        <f t="shared" si="82"/>
        <v>0.16666666666666666</v>
      </c>
      <c r="N23" s="10">
        <v>4</v>
      </c>
      <c r="O23" s="11">
        <f t="shared" ref="O23:Q23" si="83">IF(N23=0,"--",N23/(N23+N24))</f>
        <v>0.22222222222222221</v>
      </c>
      <c r="P23" s="10">
        <v>4</v>
      </c>
      <c r="Q23" s="11">
        <f t="shared" si="83"/>
        <v>0.21052631578947367</v>
      </c>
      <c r="R23" s="10">
        <v>4</v>
      </c>
      <c r="S23" s="11">
        <f t="shared" ref="S23" si="84">IF(R23=0,"--",R23/(R23+R24))</f>
        <v>0.19047619047619047</v>
      </c>
      <c r="T23" s="10">
        <v>7</v>
      </c>
      <c r="U23" s="11">
        <f t="shared" ref="U23:W23" si="85">IF(T23=0,"--",T23/(T23+T24))</f>
        <v>0.31818181818181818</v>
      </c>
      <c r="V23" s="10">
        <v>5</v>
      </c>
      <c r="W23" s="11">
        <f t="shared" si="85"/>
        <v>0.26315789473684209</v>
      </c>
      <c r="X23" s="12">
        <v>6</v>
      </c>
      <c r="Y23" s="13">
        <f t="shared" ref="Y23" si="86">IF(X23=0,"--",X23/(X23+X24))</f>
        <v>0.2608695652173913</v>
      </c>
    </row>
    <row r="24" spans="1:25" ht="18" customHeight="1" x14ac:dyDescent="0.3">
      <c r="A24" s="34"/>
      <c r="B24" s="18"/>
      <c r="C24" s="20"/>
      <c r="D24" s="9" t="s">
        <v>15</v>
      </c>
      <c r="E24" s="16"/>
      <c r="F24" s="10"/>
      <c r="G24" s="11" t="str">
        <f t="shared" ref="G24:M24" si="87">IF(F24=0,"--",F24/(F23+F24))</f>
        <v>--</v>
      </c>
      <c r="H24" s="11"/>
      <c r="I24" s="11" t="str">
        <f t="shared" si="87"/>
        <v>--</v>
      </c>
      <c r="J24" s="10">
        <v>13</v>
      </c>
      <c r="K24" s="11">
        <f t="shared" si="87"/>
        <v>0.8125</v>
      </c>
      <c r="L24" s="10">
        <v>15</v>
      </c>
      <c r="M24" s="11">
        <f t="shared" si="87"/>
        <v>0.83333333333333337</v>
      </c>
      <c r="N24" s="10">
        <v>14</v>
      </c>
      <c r="O24" s="11">
        <f t="shared" ref="O24:Q24" si="88">IF(N24=0,"--",N24/(N23+N24))</f>
        <v>0.77777777777777779</v>
      </c>
      <c r="P24" s="10">
        <v>15</v>
      </c>
      <c r="Q24" s="11">
        <f t="shared" si="88"/>
        <v>0.78947368421052633</v>
      </c>
      <c r="R24" s="10">
        <v>17</v>
      </c>
      <c r="S24" s="11">
        <f t="shared" ref="S24" si="89">IF(R24=0,"--",R24/(R23+R24))</f>
        <v>0.80952380952380953</v>
      </c>
      <c r="T24" s="10">
        <v>15</v>
      </c>
      <c r="U24" s="11">
        <f t="shared" ref="U24:W24" si="90">IF(T24=0,"--",T24/(T23+T24))</f>
        <v>0.68181818181818177</v>
      </c>
      <c r="V24" s="10">
        <v>14</v>
      </c>
      <c r="W24" s="11">
        <f t="shared" si="90"/>
        <v>0.73684210526315785</v>
      </c>
      <c r="X24" s="12">
        <v>17</v>
      </c>
      <c r="Y24" s="13">
        <f t="shared" ref="Y24" si="91">IF(X24=0,"--",X24/(X23+X24))</f>
        <v>0.73913043478260865</v>
      </c>
    </row>
    <row r="25" spans="1:25" ht="18" customHeight="1" x14ac:dyDescent="0.3">
      <c r="A25" s="34"/>
      <c r="B25" s="19"/>
      <c r="C25" s="20" t="s">
        <v>21</v>
      </c>
      <c r="D25" s="9" t="s">
        <v>13</v>
      </c>
      <c r="E25" s="16"/>
      <c r="F25" s="10"/>
      <c r="G25" s="11" t="str">
        <f t="shared" ref="G25:M25" si="92">IF(F25=0,"--",F25/(F25+F26))</f>
        <v>--</v>
      </c>
      <c r="H25" s="11"/>
      <c r="I25" s="11" t="str">
        <f t="shared" si="92"/>
        <v>--</v>
      </c>
      <c r="J25" s="10">
        <v>2</v>
      </c>
      <c r="K25" s="11">
        <f t="shared" si="92"/>
        <v>0.33333333333333331</v>
      </c>
      <c r="L25" s="10">
        <v>1</v>
      </c>
      <c r="M25" s="11">
        <f t="shared" si="92"/>
        <v>0.25</v>
      </c>
      <c r="N25" s="10">
        <v>1</v>
      </c>
      <c r="O25" s="11">
        <f t="shared" ref="O25:Q25" si="93">IF(N25=0,"--",N25/(N25+N26))</f>
        <v>0.2</v>
      </c>
      <c r="P25" s="10">
        <v>1</v>
      </c>
      <c r="Q25" s="11">
        <f t="shared" si="93"/>
        <v>0.16666666666666666</v>
      </c>
      <c r="R25" s="10">
        <v>1</v>
      </c>
      <c r="S25" s="11">
        <f t="shared" ref="S25" si="94">IF(R25=0,"--",R25/(R25+R26))</f>
        <v>0.33333333333333331</v>
      </c>
      <c r="T25" s="10">
        <v>0</v>
      </c>
      <c r="U25" s="11" t="str">
        <f t="shared" ref="U25:W25" si="95">IF(T25=0,"--",T25/(T25+T26))</f>
        <v>--</v>
      </c>
      <c r="V25" s="10">
        <v>0</v>
      </c>
      <c r="W25" s="11" t="str">
        <f t="shared" si="95"/>
        <v>--</v>
      </c>
      <c r="X25" s="12">
        <v>0</v>
      </c>
      <c r="Y25" s="13" t="str">
        <f t="shared" ref="Y25" si="96">IF(X25=0,"--",X25/(X25+X26))</f>
        <v>--</v>
      </c>
    </row>
    <row r="26" spans="1:25" ht="18" customHeight="1" x14ac:dyDescent="0.3">
      <c r="A26" s="35"/>
      <c r="B26" s="19"/>
      <c r="C26" s="20"/>
      <c r="D26" s="9" t="s">
        <v>15</v>
      </c>
      <c r="E26" s="17"/>
      <c r="F26" s="10"/>
      <c r="G26" s="11" t="str">
        <f t="shared" ref="G26:M26" si="97">IF(F26=0,"--",F26/(F25+F26))</f>
        <v>--</v>
      </c>
      <c r="H26" s="11"/>
      <c r="I26" s="11" t="str">
        <f t="shared" si="97"/>
        <v>--</v>
      </c>
      <c r="J26" s="10">
        <v>4</v>
      </c>
      <c r="K26" s="11">
        <f t="shared" si="97"/>
        <v>0.66666666666666663</v>
      </c>
      <c r="L26" s="10">
        <v>3</v>
      </c>
      <c r="M26" s="11">
        <f t="shared" si="97"/>
        <v>0.75</v>
      </c>
      <c r="N26" s="10">
        <v>4</v>
      </c>
      <c r="O26" s="11">
        <f t="shared" ref="O26:Q26" si="98">IF(N26=0,"--",N26/(N25+N26))</f>
        <v>0.8</v>
      </c>
      <c r="P26" s="10">
        <v>5</v>
      </c>
      <c r="Q26" s="11">
        <f t="shared" si="98"/>
        <v>0.83333333333333337</v>
      </c>
      <c r="R26" s="10">
        <v>2</v>
      </c>
      <c r="S26" s="11">
        <f t="shared" ref="S26" si="99">IF(R26=0,"--",R26/(R25+R26))</f>
        <v>0.66666666666666663</v>
      </c>
      <c r="T26" s="10">
        <v>5</v>
      </c>
      <c r="U26" s="11">
        <f t="shared" ref="U26:W26" si="100">IF(T26=0,"--",T26/(T25+T26))</f>
        <v>1</v>
      </c>
      <c r="V26" s="10">
        <v>5</v>
      </c>
      <c r="W26" s="11">
        <f t="shared" si="100"/>
        <v>1</v>
      </c>
      <c r="X26" s="12">
        <v>3</v>
      </c>
      <c r="Y26" s="13">
        <f t="shared" ref="Y26" si="101">IF(X26=0,"--",X26/(X25+X26))</f>
        <v>1</v>
      </c>
    </row>
    <row r="28" spans="1:25" ht="34.049999999999997" customHeight="1" x14ac:dyDescent="0.3">
      <c r="A28" s="30" t="s">
        <v>23</v>
      </c>
      <c r="B28" s="31"/>
      <c r="C28" s="31"/>
      <c r="D28" s="31"/>
      <c r="E28" s="14"/>
    </row>
  </sheetData>
  <mergeCells count="29">
    <mergeCell ref="A28:D28"/>
    <mergeCell ref="C9:C10"/>
    <mergeCell ref="C11:C12"/>
    <mergeCell ref="C13:C14"/>
    <mergeCell ref="C15:C16"/>
    <mergeCell ref="B17:B26"/>
    <mergeCell ref="C17:C18"/>
    <mergeCell ref="C19:C20"/>
    <mergeCell ref="C21:C22"/>
    <mergeCell ref="C23:C24"/>
    <mergeCell ref="C25:C26"/>
    <mergeCell ref="A5:A26"/>
    <mergeCell ref="B5:C6"/>
    <mergeCell ref="R2:S2"/>
    <mergeCell ref="T2:U2"/>
    <mergeCell ref="V2:W2"/>
    <mergeCell ref="X2:Y2"/>
    <mergeCell ref="A4:B4"/>
    <mergeCell ref="F2:G2"/>
    <mergeCell ref="L2:M2"/>
    <mergeCell ref="N2:O2"/>
    <mergeCell ref="P2:Q2"/>
    <mergeCell ref="H2:I2"/>
    <mergeCell ref="J2:K2"/>
    <mergeCell ref="E5:E26"/>
    <mergeCell ref="B7:B16"/>
    <mergeCell ref="C7:C8"/>
    <mergeCell ref="A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現有員額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UE22NHY4</dc:creator>
  <cp:lastModifiedBy>許寶珠</cp:lastModifiedBy>
  <dcterms:created xsi:type="dcterms:W3CDTF">2021-08-15T10:44:08Z</dcterms:created>
  <dcterms:modified xsi:type="dcterms:W3CDTF">2024-01-22T06:55:50Z</dcterms:modified>
</cp:coreProperties>
</file>