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176" windowHeight="7332"/>
  </bookViews>
  <sheets>
    <sheet name="失蹤人口-年齡別" sheetId="1" r:id="rId1"/>
  </sheets>
  <calcPr calcId="144525"/>
</workbook>
</file>

<file path=xl/calcChain.xml><?xml version="1.0" encoding="utf-8"?>
<calcChain xmlns="http://schemas.openxmlformats.org/spreadsheetml/2006/main">
  <c r="J7" i="1" l="1"/>
  <c r="J6" i="1"/>
  <c r="L6" i="1"/>
  <c r="M19" i="1" l="1"/>
  <c r="M18" i="1"/>
  <c r="M17" i="1"/>
  <c r="M15" i="1"/>
  <c r="M13" i="1"/>
  <c r="M9" i="1"/>
  <c r="M8" i="1"/>
  <c r="M10" i="1"/>
  <c r="M11" i="1"/>
  <c r="M12" i="1"/>
  <c r="M14" i="1"/>
  <c r="M16" i="1"/>
  <c r="L7" i="1"/>
  <c r="M7" i="1" s="1"/>
  <c r="N6" i="1"/>
  <c r="M6" i="1" l="1"/>
  <c r="N7" i="1"/>
  <c r="O6" i="1" s="1"/>
  <c r="P7" i="1"/>
  <c r="P6" i="1"/>
  <c r="R7" i="1"/>
  <c r="R6" i="1"/>
  <c r="T7" i="1"/>
  <c r="T6" i="1"/>
  <c r="V7" i="1"/>
  <c r="V6" i="1"/>
  <c r="X7" i="1"/>
  <c r="X6" i="1"/>
  <c r="Z7" i="1"/>
  <c r="Z6" i="1"/>
  <c r="AB7" i="1"/>
  <c r="AB6" i="1"/>
  <c r="AD7" i="1"/>
  <c r="AD6" i="1"/>
  <c r="AF7" i="1"/>
  <c r="AF6" i="1"/>
  <c r="AH7" i="1"/>
  <c r="AH6" i="1"/>
  <c r="AI6" i="1" s="1"/>
  <c r="O19" i="1" l="1"/>
  <c r="O18" i="1"/>
  <c r="O17" i="1"/>
  <c r="O16" i="1"/>
  <c r="O15" i="1"/>
  <c r="O14" i="1"/>
  <c r="O13" i="1"/>
  <c r="O12" i="1"/>
  <c r="O11" i="1"/>
  <c r="O10" i="1"/>
  <c r="O9" i="1"/>
  <c r="O8" i="1"/>
  <c r="O7" i="1"/>
  <c r="Q6" i="1"/>
  <c r="AI9" i="1" l="1"/>
  <c r="AI8" i="1"/>
  <c r="AG9" i="1"/>
  <c r="AG8" i="1"/>
  <c r="AE9" i="1"/>
  <c r="AE8" i="1"/>
  <c r="AC9" i="1"/>
  <c r="AC8" i="1"/>
  <c r="S8" i="1"/>
  <c r="U8" i="1"/>
  <c r="W8" i="1"/>
  <c r="Y8" i="1"/>
  <c r="AA8" i="1"/>
  <c r="S9" i="1"/>
  <c r="U9" i="1"/>
  <c r="W9" i="1"/>
  <c r="Y9" i="1"/>
  <c r="AA9" i="1"/>
  <c r="AC10" i="1"/>
  <c r="Q9" i="1"/>
  <c r="Q8" i="1"/>
  <c r="AI19" i="1" l="1"/>
  <c r="AI18" i="1"/>
  <c r="AI17" i="1"/>
  <c r="AI16" i="1"/>
  <c r="AI15" i="1"/>
  <c r="AI14" i="1"/>
  <c r="AI13" i="1"/>
  <c r="AI12" i="1"/>
  <c r="AI11" i="1"/>
  <c r="AI10" i="1"/>
  <c r="AI7" i="1"/>
  <c r="AG19" i="1"/>
  <c r="AG18" i="1"/>
  <c r="AG17" i="1"/>
  <c r="AG16" i="1"/>
  <c r="AG15" i="1"/>
  <c r="AG14" i="1"/>
  <c r="AG13" i="1"/>
  <c r="AG12" i="1"/>
  <c r="AG11" i="1"/>
  <c r="AG10" i="1"/>
  <c r="AG7" i="1"/>
  <c r="AG6" i="1"/>
  <c r="AE13" i="1"/>
  <c r="AE19" i="1" l="1"/>
  <c r="AC19" i="1"/>
  <c r="AA19" i="1"/>
  <c r="Y19" i="1"/>
  <c r="W19" i="1"/>
  <c r="U19" i="1"/>
  <c r="S19" i="1"/>
  <c r="Q19" i="1"/>
  <c r="I19" i="1"/>
  <c r="G19" i="1"/>
  <c r="AE18" i="1"/>
  <c r="AC18" i="1"/>
  <c r="AA18" i="1"/>
  <c r="Y18" i="1"/>
  <c r="W18" i="1"/>
  <c r="U18" i="1"/>
  <c r="S18" i="1"/>
  <c r="Q18" i="1"/>
  <c r="I18" i="1"/>
  <c r="G18" i="1"/>
  <c r="AE17" i="1"/>
  <c r="AC17" i="1"/>
  <c r="AA17" i="1"/>
  <c r="Y17" i="1"/>
  <c r="W17" i="1"/>
  <c r="U17" i="1"/>
  <c r="S17" i="1"/>
  <c r="Q17" i="1"/>
  <c r="I17" i="1"/>
  <c r="G17" i="1"/>
  <c r="AE16" i="1"/>
  <c r="AC16" i="1"/>
  <c r="AA16" i="1"/>
  <c r="Y16" i="1"/>
  <c r="W16" i="1"/>
  <c r="U16" i="1"/>
  <c r="S16" i="1"/>
  <c r="Q16" i="1"/>
  <c r="I16" i="1"/>
  <c r="G16" i="1"/>
  <c r="AE15" i="1"/>
  <c r="AC15" i="1"/>
  <c r="AA15" i="1"/>
  <c r="Y15" i="1"/>
  <c r="W15" i="1"/>
  <c r="U15" i="1"/>
  <c r="S15" i="1"/>
  <c r="Q15" i="1"/>
  <c r="I15" i="1"/>
  <c r="G15" i="1"/>
  <c r="AE14" i="1"/>
  <c r="AC14" i="1"/>
  <c r="AA14" i="1"/>
  <c r="Y14" i="1"/>
  <c r="W14" i="1"/>
  <c r="U14" i="1"/>
  <c r="S14" i="1"/>
  <c r="Q14" i="1"/>
  <c r="I14" i="1"/>
  <c r="G14" i="1"/>
  <c r="AC13" i="1"/>
  <c r="AA13" i="1"/>
  <c r="Y13" i="1"/>
  <c r="W13" i="1"/>
  <c r="U13" i="1"/>
  <c r="S13" i="1"/>
  <c r="Q13" i="1"/>
  <c r="I13" i="1"/>
  <c r="G13" i="1"/>
  <c r="AE12" i="1"/>
  <c r="AC12" i="1"/>
  <c r="AA12" i="1"/>
  <c r="Y12" i="1"/>
  <c r="W12" i="1"/>
  <c r="U12" i="1"/>
  <c r="S12" i="1"/>
  <c r="Q12" i="1"/>
  <c r="I12" i="1"/>
  <c r="G12" i="1"/>
  <c r="AE11" i="1"/>
  <c r="AC11" i="1"/>
  <c r="AA11" i="1"/>
  <c r="Y11" i="1"/>
  <c r="W11" i="1"/>
  <c r="U11" i="1"/>
  <c r="S11" i="1"/>
  <c r="Q11" i="1"/>
  <c r="I11" i="1"/>
  <c r="G11" i="1"/>
  <c r="AE10" i="1"/>
  <c r="AA10" i="1"/>
  <c r="Y10" i="1"/>
  <c r="W10" i="1"/>
  <c r="U10" i="1"/>
  <c r="S10" i="1"/>
  <c r="Q10" i="1"/>
  <c r="I10" i="1"/>
  <c r="G10" i="1"/>
  <c r="H7" i="1"/>
  <c r="I7" i="1" s="1"/>
  <c r="F7" i="1"/>
  <c r="G7" i="1" s="1"/>
  <c r="H6" i="1"/>
  <c r="I6" i="1" s="1"/>
  <c r="F6" i="1"/>
  <c r="G6" i="1" s="1"/>
  <c r="Q7" i="1" l="1"/>
  <c r="AE6" i="1"/>
  <c r="W6" i="1"/>
  <c r="AA6" i="1"/>
  <c r="AC6" i="1"/>
  <c r="Y6" i="1"/>
  <c r="S6" i="1"/>
  <c r="U6" i="1"/>
  <c r="S7" i="1"/>
  <c r="W7" i="1"/>
  <c r="AA7" i="1"/>
  <c r="AE7" i="1"/>
  <c r="U7" i="1"/>
  <c r="Y7" i="1"/>
  <c r="AC7" i="1"/>
</calcChain>
</file>

<file path=xl/sharedStrings.xml><?xml version="1.0" encoding="utf-8"?>
<sst xmlns="http://schemas.openxmlformats.org/spreadsheetml/2006/main" count="59" uniqueCount="37">
  <si>
    <t>雲林縣警察局性別統計指標</t>
    <phoneticPr fontId="2" type="noConversion"/>
  </si>
  <si>
    <t>指　標　項　目</t>
    <phoneticPr fontId="2" type="noConversion"/>
  </si>
  <si>
    <t>單位</t>
    <phoneticPr fontId="2" type="noConversion"/>
  </si>
  <si>
    <t>112年</t>
    <phoneticPr fontId="2" type="noConversion"/>
  </si>
  <si>
    <t>111年</t>
    <phoneticPr fontId="2" type="noConversion"/>
  </si>
  <si>
    <t>110年</t>
    <phoneticPr fontId="2" type="noConversion"/>
  </si>
  <si>
    <t>109年</t>
    <phoneticPr fontId="2" type="noConversion"/>
  </si>
  <si>
    <t>108年</t>
    <phoneticPr fontId="2" type="noConversion"/>
  </si>
  <si>
    <t>107年</t>
    <phoneticPr fontId="2" type="noConversion"/>
  </si>
  <si>
    <t>106年</t>
    <phoneticPr fontId="2" type="noConversion"/>
  </si>
  <si>
    <t>105年</t>
    <phoneticPr fontId="2" type="noConversion"/>
  </si>
  <si>
    <t>104年</t>
    <phoneticPr fontId="2" type="noConversion"/>
  </si>
  <si>
    <t>103年</t>
    <phoneticPr fontId="2" type="noConversion"/>
  </si>
  <si>
    <t>%</t>
    <phoneticPr fontId="2" type="noConversion"/>
  </si>
  <si>
    <t>總計</t>
    <phoneticPr fontId="2" type="noConversion"/>
  </si>
  <si>
    <t>男</t>
    <phoneticPr fontId="2" type="noConversion"/>
  </si>
  <si>
    <t>人</t>
    <phoneticPr fontId="2" type="noConversion"/>
  </si>
  <si>
    <t>女</t>
    <phoneticPr fontId="2" type="noConversion"/>
  </si>
  <si>
    <t>１２－１７歲</t>
    <phoneticPr fontId="2" type="noConversion"/>
  </si>
  <si>
    <t>６５歲以上</t>
    <phoneticPr fontId="2" type="noConversion"/>
  </si>
  <si>
    <t>１８－２３歲</t>
    <phoneticPr fontId="2" type="noConversion"/>
  </si>
  <si>
    <t>２４－６４歲</t>
    <phoneticPr fontId="2" type="noConversion"/>
  </si>
  <si>
    <t>102年</t>
    <phoneticPr fontId="2" type="noConversion"/>
  </si>
  <si>
    <t>101年</t>
    <phoneticPr fontId="2" type="noConversion"/>
  </si>
  <si>
    <t>０－６歲</t>
    <phoneticPr fontId="2" type="noConversion"/>
  </si>
  <si>
    <t>７－１１歲</t>
    <phoneticPr fontId="2" type="noConversion"/>
  </si>
  <si>
    <t>男</t>
  </si>
  <si>
    <t>女</t>
  </si>
  <si>
    <t>以年齡統計</t>
    <phoneticPr fontId="2" type="noConversion"/>
  </si>
  <si>
    <t>%</t>
  </si>
  <si>
    <t>資料來源：內政部警政署全球資訊網</t>
    <phoneticPr fontId="2" type="noConversion"/>
  </si>
  <si>
    <t>雲林縣失蹤人口概況(發生數)</t>
    <phoneticPr fontId="2" type="noConversion"/>
  </si>
  <si>
    <t>%</t>
    <phoneticPr fontId="2" type="noConversion"/>
  </si>
  <si>
    <t>--</t>
  </si>
  <si>
    <t>113年</t>
    <phoneticPr fontId="2" type="noConversion"/>
  </si>
  <si>
    <t>114年</t>
    <phoneticPr fontId="2" type="noConversion"/>
  </si>
  <si>
    <t>115年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</si>
</sst>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1" fontId="0" fillId="0" borderId="0" xfId="0" applyNumberFormat="1">
      <alignment vertical="center"/>
    </xf>
    <xf numFmtId="41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abSelected="1" zoomScale="85" zoomScaleNormal="85" workbookViewId="0">
      <pane xSplit="5" topLeftCell="F1" activePane="topRight" state="frozen"/>
      <selection pane="topRight" activeCell="J6" sqref="J6"/>
    </sheetView>
  </sheetViews>
  <sheetFormatPr defaultRowHeight="16.2" x14ac:dyDescent="0.3"/>
  <cols>
    <col min="1" max="1" width="14.6640625" style="1" customWidth="1"/>
    <col min="2" max="3" width="10.6640625" style="1" customWidth="1"/>
    <col min="4" max="5" width="6.6640625" style="1" customWidth="1"/>
    <col min="6" max="6" width="8.6640625" style="2" hidden="1" customWidth="1"/>
    <col min="7" max="7" width="6.6640625" style="2" hidden="1" customWidth="1"/>
    <col min="8" max="8" width="8.6640625" style="2" hidden="1" customWidth="1"/>
    <col min="9" max="9" width="6.6640625" style="2" hidden="1" customWidth="1"/>
    <col min="10" max="10" width="8.6640625" style="2" customWidth="1"/>
    <col min="11" max="13" width="6.6640625" style="2" customWidth="1"/>
    <col min="14" max="14" width="7" style="2" customWidth="1"/>
    <col min="15" max="15" width="6.6640625" style="2" customWidth="1"/>
    <col min="16" max="16" width="8.6640625" style="2" customWidth="1"/>
    <col min="17" max="17" width="6.6640625" style="2" customWidth="1"/>
    <col min="18" max="18" width="8.6640625" style="2" customWidth="1"/>
    <col min="19" max="19" width="6.6640625" style="2" customWidth="1"/>
    <col min="20" max="20" width="8.6640625" style="2" customWidth="1"/>
    <col min="21" max="21" width="6.6640625" style="2" customWidth="1"/>
    <col min="22" max="22" width="8.6640625" style="2" customWidth="1"/>
    <col min="23" max="23" width="6.6640625" style="2" customWidth="1"/>
    <col min="24" max="24" width="8.6640625" style="2" customWidth="1"/>
    <col min="25" max="25" width="6.6640625" style="2" customWidth="1"/>
    <col min="26" max="26" width="8.6640625" style="2" customWidth="1"/>
    <col min="27" max="27" width="6.6640625" style="2" customWidth="1"/>
    <col min="28" max="28" width="8.6640625" style="2" customWidth="1"/>
    <col min="29" max="29" width="6.6640625" style="2" customWidth="1"/>
    <col min="30" max="30" width="8.6640625" style="2" customWidth="1"/>
    <col min="31" max="31" width="6.6640625" customWidth="1"/>
  </cols>
  <sheetData>
    <row r="1" spans="1:35" ht="34.049999999999997" customHeight="1" x14ac:dyDescent="0.3">
      <c r="A1" s="16"/>
      <c r="B1" s="17"/>
      <c r="C1" s="17"/>
      <c r="D1" s="17"/>
    </row>
    <row r="2" spans="1:35" ht="24" customHeight="1" x14ac:dyDescent="0.3">
      <c r="A2" s="18" t="s">
        <v>0</v>
      </c>
      <c r="B2" s="17"/>
      <c r="C2" s="17"/>
      <c r="D2" s="17"/>
    </row>
    <row r="3" spans="1:35" ht="18" customHeight="1" x14ac:dyDescent="0.3">
      <c r="A3" s="33" t="s">
        <v>1</v>
      </c>
      <c r="B3" s="33"/>
      <c r="C3" s="33"/>
      <c r="D3" s="32"/>
      <c r="E3" s="46" t="s">
        <v>2</v>
      </c>
      <c r="F3" s="31" t="s">
        <v>36</v>
      </c>
      <c r="G3" s="32"/>
      <c r="H3" s="31" t="s">
        <v>35</v>
      </c>
      <c r="I3" s="32"/>
      <c r="J3" s="31" t="s">
        <v>34</v>
      </c>
      <c r="K3" s="32"/>
      <c r="L3" s="31" t="s">
        <v>3</v>
      </c>
      <c r="M3" s="32"/>
      <c r="N3" s="31" t="s">
        <v>4</v>
      </c>
      <c r="O3" s="32"/>
      <c r="P3" s="31" t="s">
        <v>5</v>
      </c>
      <c r="Q3" s="32"/>
      <c r="R3" s="31" t="s">
        <v>6</v>
      </c>
      <c r="S3" s="32"/>
      <c r="T3" s="31" t="s">
        <v>7</v>
      </c>
      <c r="U3" s="32"/>
      <c r="V3" s="31" t="s">
        <v>8</v>
      </c>
      <c r="W3" s="32"/>
      <c r="X3" s="31" t="s">
        <v>9</v>
      </c>
      <c r="Y3" s="32"/>
      <c r="Z3" s="31" t="s">
        <v>10</v>
      </c>
      <c r="AA3" s="32"/>
      <c r="AB3" s="31" t="s">
        <v>11</v>
      </c>
      <c r="AC3" s="32"/>
      <c r="AD3" s="31" t="s">
        <v>12</v>
      </c>
      <c r="AE3" s="32"/>
      <c r="AF3" s="31" t="s">
        <v>22</v>
      </c>
      <c r="AG3" s="32"/>
      <c r="AH3" s="31" t="s">
        <v>23</v>
      </c>
      <c r="AI3" s="33"/>
    </row>
    <row r="4" spans="1:35" ht="18" customHeight="1" x14ac:dyDescent="0.3">
      <c r="A4" s="45"/>
      <c r="B4" s="45"/>
      <c r="C4" s="45"/>
      <c r="D4" s="41"/>
      <c r="E4" s="47"/>
      <c r="F4" s="3"/>
      <c r="G4" s="4" t="s">
        <v>13</v>
      </c>
      <c r="H4" s="3"/>
      <c r="I4" s="4" t="s">
        <v>13</v>
      </c>
      <c r="J4" s="3"/>
      <c r="K4" s="3" t="s">
        <v>29</v>
      </c>
      <c r="L4" s="3"/>
      <c r="M4" s="4" t="s">
        <v>32</v>
      </c>
      <c r="N4" s="3"/>
      <c r="O4" s="4" t="s">
        <v>29</v>
      </c>
      <c r="P4" s="3"/>
      <c r="Q4" s="4" t="s">
        <v>13</v>
      </c>
      <c r="R4" s="3"/>
      <c r="S4" s="4" t="s">
        <v>13</v>
      </c>
      <c r="T4" s="3"/>
      <c r="U4" s="4" t="s">
        <v>13</v>
      </c>
      <c r="V4" s="3"/>
      <c r="W4" s="4" t="s">
        <v>13</v>
      </c>
      <c r="X4" s="3"/>
      <c r="Y4" s="4" t="s">
        <v>13</v>
      </c>
      <c r="Z4" s="3"/>
      <c r="AA4" s="4" t="s">
        <v>13</v>
      </c>
      <c r="AB4" s="3"/>
      <c r="AC4" s="4" t="s">
        <v>13</v>
      </c>
      <c r="AD4" s="3"/>
      <c r="AE4" s="4" t="s">
        <v>13</v>
      </c>
      <c r="AF4" s="3"/>
      <c r="AG4" s="4" t="s">
        <v>13</v>
      </c>
      <c r="AH4" s="3"/>
      <c r="AI4" s="5" t="s">
        <v>13</v>
      </c>
    </row>
    <row r="5" spans="1:35" ht="18" customHeight="1" x14ac:dyDescent="0.3">
      <c r="A5" s="48" t="s">
        <v>31</v>
      </c>
      <c r="B5" s="49"/>
      <c r="C5" s="49"/>
      <c r="D5" s="15"/>
      <c r="E5" s="6"/>
      <c r="F5" s="5"/>
      <c r="G5" s="6"/>
      <c r="H5" s="6"/>
      <c r="I5" s="6"/>
      <c r="J5" s="24"/>
      <c r="K5" s="24"/>
      <c r="L5" s="23"/>
      <c r="M5" s="23"/>
      <c r="N5" s="22"/>
      <c r="O5" s="22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11"/>
      <c r="AF5" s="6"/>
      <c r="AG5" s="11"/>
      <c r="AH5" s="5"/>
      <c r="AI5" s="19"/>
    </row>
    <row r="6" spans="1:35" ht="18" customHeight="1" x14ac:dyDescent="0.3">
      <c r="A6" s="34" t="s">
        <v>28</v>
      </c>
      <c r="B6" s="38" t="s">
        <v>14</v>
      </c>
      <c r="C6" s="39"/>
      <c r="D6" s="7" t="s">
        <v>15</v>
      </c>
      <c r="E6" s="42" t="s">
        <v>16</v>
      </c>
      <c r="F6" s="12">
        <f ca="1">SUMIF($D$6:$D$19,$D6,F$10:F$19)</f>
        <v>0</v>
      </c>
      <c r="G6" s="13" t="str">
        <f ca="1">IF(F6=0,"--",F6/(F6+F7))</f>
        <v>--</v>
      </c>
      <c r="H6" s="12">
        <f ca="1">SUMIF($D$6:$D$19,$D6,H$10:H$19)</f>
        <v>0</v>
      </c>
      <c r="I6" s="13" t="str">
        <f ca="1">IF(H6=0,"--",H6/(H6+H7))</f>
        <v>--</v>
      </c>
      <c r="J6" s="25">
        <f>J8+J10+J12+J14+J16+J18</f>
        <v>364</v>
      </c>
      <c r="K6" s="20">
        <v>0.57529610829103217</v>
      </c>
      <c r="L6" s="14">
        <f>L8+L10+L12+L14+L16+L18</f>
        <v>340</v>
      </c>
      <c r="M6" s="13">
        <f>IF(L6=0,"--",L6/(L6+L7))</f>
        <v>0.57529610829103217</v>
      </c>
      <c r="N6" s="14">
        <f>N8+N10+N12+N14+N16+N18</f>
        <v>287</v>
      </c>
      <c r="O6" s="13">
        <f>IF(N6=0,"--",N6/(N6+N7))</f>
        <v>0.55192307692307696</v>
      </c>
      <c r="P6" s="14">
        <f>P8+P10+P12+P14+P16+P18</f>
        <v>263</v>
      </c>
      <c r="Q6" s="13">
        <f>IF(P6=0,"--",P6/(P6+P7))</f>
        <v>0.53238866396761131</v>
      </c>
      <c r="R6" s="14">
        <f>R8+R10+R12+R14+R16+R18</f>
        <v>326</v>
      </c>
      <c r="S6" s="13">
        <f>IF(R6=0,"--",R6/(R6+R7))</f>
        <v>0.53094462540716614</v>
      </c>
      <c r="T6" s="14">
        <f>T8+T10+T12+T14+T16+T18</f>
        <v>341</v>
      </c>
      <c r="U6" s="13">
        <f>IF(T6=0,"--",T6/(T6+T7))</f>
        <v>0.49206349206349204</v>
      </c>
      <c r="V6" s="14">
        <f>V8+V10+V12+V14+V16+V18</f>
        <v>340</v>
      </c>
      <c r="W6" s="13">
        <f>IF(V6=0,"--",V6/(V6+V7))</f>
        <v>0.52713178294573648</v>
      </c>
      <c r="X6" s="14">
        <f>X8+X10+X12+X14+X16+X18</f>
        <v>351</v>
      </c>
      <c r="Y6" s="13">
        <f>IF(X6=0,"--",X6/(X6+X7))</f>
        <v>0.52309985096870337</v>
      </c>
      <c r="Z6" s="14">
        <f>Z8+Z10+Z12+Z14+Z16+Z18</f>
        <v>346</v>
      </c>
      <c r="AA6" s="13">
        <f>IF(Z6=0,"--",Z6/(Z6+Z7))</f>
        <v>0.4964131994261119</v>
      </c>
      <c r="AB6" s="14">
        <f>AB8+AB10+AB12+AB14+AB16+AB18</f>
        <v>344</v>
      </c>
      <c r="AC6" s="13">
        <f>IF(AB6=0,"--",AB6/(AB6+AB7))</f>
        <v>0.45085190039318479</v>
      </c>
      <c r="AD6" s="14">
        <f>AD8+AD10+AD12+AD14+AD16+AD18</f>
        <v>397</v>
      </c>
      <c r="AE6" s="13">
        <f>IF(AD6=0,"--",AD6/(AD6+AD7))</f>
        <v>0.50444726810673446</v>
      </c>
      <c r="AF6" s="14">
        <f>AF8+AF10+AF12+AF14+AF16+AF18</f>
        <v>364</v>
      </c>
      <c r="AG6" s="13">
        <f>IF(AF6=0,"--",AF6/(AF6+AF7))</f>
        <v>0.42823529411764705</v>
      </c>
      <c r="AH6" s="14">
        <f>AH8+AH10+AH12+AH14+AH16+AH18</f>
        <v>435</v>
      </c>
      <c r="AI6" s="20">
        <f>IF(AH6=0,"--",AH6/(AH6+AH7))</f>
        <v>0.45407098121085593</v>
      </c>
    </row>
    <row r="7" spans="1:35" ht="18" customHeight="1" x14ac:dyDescent="0.3">
      <c r="A7" s="35"/>
      <c r="B7" s="40"/>
      <c r="C7" s="41"/>
      <c r="D7" s="7" t="s">
        <v>17</v>
      </c>
      <c r="E7" s="43"/>
      <c r="F7" s="12">
        <f ca="1">SUMIF($D$6:$D$19,$D7,F$10:F$19)</f>
        <v>0</v>
      </c>
      <c r="G7" s="13" t="str">
        <f ca="1">IF(F7=0,"--",F7/(F6+F7))</f>
        <v>--</v>
      </c>
      <c r="H7" s="12">
        <f ca="1">SUMIF($D$6:$D$19,$D7,H$10:H$19)</f>
        <v>0</v>
      </c>
      <c r="I7" s="13" t="str">
        <f ca="1">IF(H7=0,"--",H7/(H6+H7))</f>
        <v>--</v>
      </c>
      <c r="J7" s="25">
        <f>J9+J11+J13+J15+J17+J19</f>
        <v>235</v>
      </c>
      <c r="K7" s="20">
        <v>0.42470389170896783</v>
      </c>
      <c r="L7" s="14">
        <f>L9+L11+L13+L15+L17+L19</f>
        <v>251</v>
      </c>
      <c r="M7" s="13">
        <f>IF(L7=0,"--",L7/(L6+L7))</f>
        <v>0.42470389170896783</v>
      </c>
      <c r="N7" s="14">
        <f>N9+N11+N13+N15+N17+N19</f>
        <v>233</v>
      </c>
      <c r="O7" s="13">
        <f>IF(N7=0,"--",N7/(N6+N7))</f>
        <v>0.44807692307692309</v>
      </c>
      <c r="P7" s="14">
        <f>P9+P11+P13+P15+P17+P19</f>
        <v>231</v>
      </c>
      <c r="Q7" s="13">
        <f>IF(P7=0,"--",P7/(P6+P7))</f>
        <v>0.46761133603238869</v>
      </c>
      <c r="R7" s="14">
        <f>R9+R11+R13+R15+R17+R19</f>
        <v>288</v>
      </c>
      <c r="S7" s="13">
        <f>IF(R7=0,"--",R7/(R6+R7))</f>
        <v>0.46905537459283386</v>
      </c>
      <c r="T7" s="14">
        <f>T9+T11+T13+T15+T17+T19</f>
        <v>352</v>
      </c>
      <c r="U7" s="13">
        <f>IF(T7=0,"--",T7/(T6+T7))</f>
        <v>0.50793650793650791</v>
      </c>
      <c r="V7" s="14">
        <f>V9+V11+V13+V15+V17+V19</f>
        <v>305</v>
      </c>
      <c r="W7" s="13">
        <f>IF(V7=0,"--",V7/(V6+V7))</f>
        <v>0.47286821705426357</v>
      </c>
      <c r="X7" s="14">
        <f>X9+X11+X13+X15+X17+X19</f>
        <v>320</v>
      </c>
      <c r="Y7" s="13">
        <f>IF(X7=0,"--",X7/(X6+X7))</f>
        <v>0.47690014903129657</v>
      </c>
      <c r="Z7" s="14">
        <f>Z9+Z11+Z13+Z15+Z17+Z19</f>
        <v>351</v>
      </c>
      <c r="AA7" s="13">
        <f>IF(Z7=0,"--",Z7/(Z6+Z7))</f>
        <v>0.50358680057388805</v>
      </c>
      <c r="AB7" s="14">
        <f>AB9+AB11+AB13+AB15+AB17+AB19</f>
        <v>419</v>
      </c>
      <c r="AC7" s="13">
        <f>IF(AB7=0,"--",AB7/(AB6+AB7))</f>
        <v>0.54914809960681521</v>
      </c>
      <c r="AD7" s="14">
        <f>AD9+AD11+AD13+AD15+AD17+AD19</f>
        <v>390</v>
      </c>
      <c r="AE7" s="13">
        <f>IF(AD7=0,"--",AD7/(AD6+AD7))</f>
        <v>0.49555273189326554</v>
      </c>
      <c r="AF7" s="14">
        <f>AF9+AF11+AF13+AF15+AF17+AF19</f>
        <v>486</v>
      </c>
      <c r="AG7" s="13">
        <f>IF(AF7=0,"--",AF7/(AF6+AF7))</f>
        <v>0.57176470588235295</v>
      </c>
      <c r="AH7" s="14">
        <f>AH9+AH11+AH13+AH15+AH17+AH19</f>
        <v>523</v>
      </c>
      <c r="AI7" s="20">
        <f>IF(AH7=0,"--",AH7/(AH6+AH7))</f>
        <v>0.54592901878914402</v>
      </c>
    </row>
    <row r="8" spans="1:35" ht="18" customHeight="1" x14ac:dyDescent="0.3">
      <c r="A8" s="35"/>
      <c r="B8" s="27" t="s">
        <v>24</v>
      </c>
      <c r="C8" s="28"/>
      <c r="D8" s="7" t="s">
        <v>26</v>
      </c>
      <c r="E8" s="43"/>
      <c r="F8" s="12"/>
      <c r="G8" s="13"/>
      <c r="H8" s="12"/>
      <c r="I8" s="13"/>
      <c r="J8" s="26">
        <v>3</v>
      </c>
      <c r="K8" s="13">
        <v>0.6</v>
      </c>
      <c r="L8" s="21">
        <v>6</v>
      </c>
      <c r="M8" s="13">
        <f t="shared" ref="M8:M16" si="0">IF(L8=0,"--",L8/(L8+L9))</f>
        <v>0.6</v>
      </c>
      <c r="N8" s="21">
        <v>1</v>
      </c>
      <c r="O8" s="13">
        <f t="shared" ref="O8:S10" si="1">IF(N8=0,"--",N8/(N8+N9))</f>
        <v>0.2</v>
      </c>
      <c r="P8" s="21">
        <v>2</v>
      </c>
      <c r="Q8" s="13">
        <f t="shared" si="1"/>
        <v>0.66666666666666663</v>
      </c>
      <c r="R8" s="12">
        <v>6</v>
      </c>
      <c r="S8" s="13">
        <f t="shared" si="1"/>
        <v>0.54545454545454541</v>
      </c>
      <c r="T8" s="12">
        <v>2</v>
      </c>
      <c r="U8" s="13">
        <f t="shared" ref="U8:AI10" si="2">IF(T8=0,"--",T8/(T8+T9))</f>
        <v>0.4</v>
      </c>
      <c r="V8" s="12">
        <v>8</v>
      </c>
      <c r="W8" s="13">
        <f t="shared" si="2"/>
        <v>0.5714285714285714</v>
      </c>
      <c r="X8" s="12">
        <v>9</v>
      </c>
      <c r="Y8" s="13">
        <f t="shared" si="2"/>
        <v>0.69230769230769229</v>
      </c>
      <c r="Z8" s="14">
        <v>4</v>
      </c>
      <c r="AA8" s="13">
        <f t="shared" si="2"/>
        <v>0.33333333333333331</v>
      </c>
      <c r="AB8" s="14">
        <v>6</v>
      </c>
      <c r="AC8" s="13">
        <f t="shared" si="2"/>
        <v>0.54545454545454541</v>
      </c>
      <c r="AD8" s="14">
        <v>6</v>
      </c>
      <c r="AE8" s="13">
        <f t="shared" si="2"/>
        <v>0.5</v>
      </c>
      <c r="AF8" s="14">
        <v>12</v>
      </c>
      <c r="AG8" s="13">
        <f t="shared" si="2"/>
        <v>0.66666666666666663</v>
      </c>
      <c r="AH8" s="14">
        <v>11</v>
      </c>
      <c r="AI8" s="20">
        <f t="shared" si="2"/>
        <v>0.5</v>
      </c>
    </row>
    <row r="9" spans="1:35" ht="18" customHeight="1" x14ac:dyDescent="0.3">
      <c r="A9" s="35"/>
      <c r="B9" s="29"/>
      <c r="C9" s="30"/>
      <c r="D9" s="7" t="s">
        <v>27</v>
      </c>
      <c r="E9" s="43"/>
      <c r="F9" s="12"/>
      <c r="G9" s="13"/>
      <c r="H9" s="12"/>
      <c r="I9" s="13"/>
      <c r="J9" s="26">
        <v>2</v>
      </c>
      <c r="K9" s="13">
        <v>0.4</v>
      </c>
      <c r="L9" s="21">
        <v>4</v>
      </c>
      <c r="M9" s="13">
        <f>IF(L9=0,"--",L9/(L8+L9))</f>
        <v>0.4</v>
      </c>
      <c r="N9" s="21">
        <v>4</v>
      </c>
      <c r="O9" s="13">
        <f t="shared" ref="O9:S11" si="3">IF(N9=0,"--",N9/(N8+N9))</f>
        <v>0.8</v>
      </c>
      <c r="P9" s="21">
        <v>1</v>
      </c>
      <c r="Q9" s="13">
        <f t="shared" si="3"/>
        <v>0.33333333333333331</v>
      </c>
      <c r="R9" s="12">
        <v>5</v>
      </c>
      <c r="S9" s="13">
        <f t="shared" si="3"/>
        <v>0.45454545454545453</v>
      </c>
      <c r="T9" s="12">
        <v>3</v>
      </c>
      <c r="U9" s="13">
        <f t="shared" ref="U9:AI11" si="4">IF(T9=0,"--",T9/(T8+T9))</f>
        <v>0.6</v>
      </c>
      <c r="V9" s="12">
        <v>6</v>
      </c>
      <c r="W9" s="13">
        <f t="shared" si="4"/>
        <v>0.42857142857142855</v>
      </c>
      <c r="X9" s="12">
        <v>4</v>
      </c>
      <c r="Y9" s="13">
        <f t="shared" si="4"/>
        <v>0.30769230769230771</v>
      </c>
      <c r="Z9" s="14">
        <v>8</v>
      </c>
      <c r="AA9" s="13">
        <f t="shared" si="4"/>
        <v>0.66666666666666663</v>
      </c>
      <c r="AB9" s="14">
        <v>5</v>
      </c>
      <c r="AC9" s="13">
        <f t="shared" si="4"/>
        <v>0.45454545454545453</v>
      </c>
      <c r="AD9" s="14">
        <v>6</v>
      </c>
      <c r="AE9" s="13">
        <f t="shared" si="4"/>
        <v>0.5</v>
      </c>
      <c r="AF9" s="14">
        <v>6</v>
      </c>
      <c r="AG9" s="13">
        <f t="shared" si="4"/>
        <v>0.33333333333333331</v>
      </c>
      <c r="AH9" s="14">
        <v>11</v>
      </c>
      <c r="AI9" s="20">
        <f t="shared" si="4"/>
        <v>0.5</v>
      </c>
    </row>
    <row r="10" spans="1:35" ht="18" customHeight="1" x14ac:dyDescent="0.3">
      <c r="A10" s="36"/>
      <c r="B10" s="27" t="s">
        <v>25</v>
      </c>
      <c r="C10" s="28"/>
      <c r="D10" s="7" t="s">
        <v>15</v>
      </c>
      <c r="E10" s="43"/>
      <c r="F10" s="12"/>
      <c r="G10" s="13" t="str">
        <f t="shared" ref="G10:I10" si="5">IF(F10=0,"--",F10/(F10+F11))</f>
        <v>--</v>
      </c>
      <c r="H10" s="12"/>
      <c r="I10" s="13" t="str">
        <f t="shared" si="5"/>
        <v>--</v>
      </c>
      <c r="J10" s="26">
        <v>5</v>
      </c>
      <c r="K10" s="13">
        <v>1</v>
      </c>
      <c r="L10" s="21">
        <v>2</v>
      </c>
      <c r="M10" s="13">
        <f t="shared" si="0"/>
        <v>1</v>
      </c>
      <c r="N10" s="21">
        <v>3</v>
      </c>
      <c r="O10" s="13">
        <f t="shared" si="1"/>
        <v>0.75</v>
      </c>
      <c r="P10" s="21">
        <v>1</v>
      </c>
      <c r="Q10" s="13">
        <f t="shared" si="1"/>
        <v>0.33333333333333331</v>
      </c>
      <c r="R10" s="12">
        <v>1</v>
      </c>
      <c r="S10" s="13">
        <f t="shared" si="1"/>
        <v>0.25</v>
      </c>
      <c r="T10" s="12">
        <v>3</v>
      </c>
      <c r="U10" s="13">
        <f t="shared" si="2"/>
        <v>0.375</v>
      </c>
      <c r="V10" s="12">
        <v>3</v>
      </c>
      <c r="W10" s="13">
        <f t="shared" ref="W10:Y10" si="6">IF(V10=0,"--",V10/(V10+V11))</f>
        <v>0.6</v>
      </c>
      <c r="X10" s="12">
        <v>3</v>
      </c>
      <c r="Y10" s="13">
        <f t="shared" si="6"/>
        <v>0.375</v>
      </c>
      <c r="Z10" s="14">
        <v>9</v>
      </c>
      <c r="AA10" s="13">
        <f t="shared" ref="AA10:AC10" si="7">IF(Z10=0,"--",Z10/(Z10+Z11))</f>
        <v>0.6428571428571429</v>
      </c>
      <c r="AB10" s="14">
        <v>1</v>
      </c>
      <c r="AC10" s="13">
        <f t="shared" si="7"/>
        <v>0.14285714285714285</v>
      </c>
      <c r="AD10" s="14">
        <v>3</v>
      </c>
      <c r="AE10" s="13">
        <f t="shared" ref="AE10:AI10" si="8">IF(AD10=0,"--",AD10/(AD10+AD11))</f>
        <v>0.33333333333333331</v>
      </c>
      <c r="AF10" s="14">
        <v>6</v>
      </c>
      <c r="AG10" s="13">
        <f t="shared" si="8"/>
        <v>0.375</v>
      </c>
      <c r="AH10" s="14">
        <v>10</v>
      </c>
      <c r="AI10" s="20">
        <f t="shared" si="8"/>
        <v>0.58823529411764708</v>
      </c>
    </row>
    <row r="11" spans="1:35" ht="18" customHeight="1" x14ac:dyDescent="0.3">
      <c r="A11" s="36"/>
      <c r="B11" s="29"/>
      <c r="C11" s="30"/>
      <c r="D11" s="7" t="s">
        <v>17</v>
      </c>
      <c r="E11" s="43"/>
      <c r="F11" s="12"/>
      <c r="G11" s="13" t="str">
        <f t="shared" ref="G11:I11" si="9">IF(F11=0,"--",F11/(F10+F11))</f>
        <v>--</v>
      </c>
      <c r="H11" s="12"/>
      <c r="I11" s="13" t="str">
        <f t="shared" si="9"/>
        <v>--</v>
      </c>
      <c r="J11" s="26">
        <v>5</v>
      </c>
      <c r="K11" s="13" t="s">
        <v>33</v>
      </c>
      <c r="L11" s="21">
        <v>0</v>
      </c>
      <c r="M11" s="13" t="str">
        <f t="shared" si="0"/>
        <v>--</v>
      </c>
      <c r="N11" s="21">
        <v>1</v>
      </c>
      <c r="O11" s="13">
        <f t="shared" si="3"/>
        <v>0.25</v>
      </c>
      <c r="P11" s="21">
        <v>2</v>
      </c>
      <c r="Q11" s="13">
        <f t="shared" si="3"/>
        <v>0.66666666666666663</v>
      </c>
      <c r="R11" s="12">
        <v>3</v>
      </c>
      <c r="S11" s="13">
        <f t="shared" si="3"/>
        <v>0.75</v>
      </c>
      <c r="T11" s="12">
        <v>5</v>
      </c>
      <c r="U11" s="13">
        <f t="shared" si="4"/>
        <v>0.625</v>
      </c>
      <c r="V11" s="12">
        <v>2</v>
      </c>
      <c r="W11" s="13">
        <f t="shared" ref="W11:Y11" si="10">IF(V11=0,"--",V11/(V10+V11))</f>
        <v>0.4</v>
      </c>
      <c r="X11" s="12">
        <v>5</v>
      </c>
      <c r="Y11" s="13">
        <f t="shared" si="10"/>
        <v>0.625</v>
      </c>
      <c r="Z11" s="14">
        <v>5</v>
      </c>
      <c r="AA11" s="13">
        <f t="shared" ref="AA11:AC11" si="11">IF(Z11=0,"--",Z11/(Z10+Z11))</f>
        <v>0.35714285714285715</v>
      </c>
      <c r="AB11" s="14">
        <v>6</v>
      </c>
      <c r="AC11" s="13">
        <f t="shared" si="11"/>
        <v>0.8571428571428571</v>
      </c>
      <c r="AD11" s="14">
        <v>6</v>
      </c>
      <c r="AE11" s="13">
        <f t="shared" ref="AE11:AI11" si="12">IF(AD11=0,"--",AD11/(AD10+AD11))</f>
        <v>0.66666666666666663</v>
      </c>
      <c r="AF11" s="14">
        <v>10</v>
      </c>
      <c r="AG11" s="13">
        <f t="shared" si="12"/>
        <v>0.625</v>
      </c>
      <c r="AH11" s="14">
        <v>7</v>
      </c>
      <c r="AI11" s="20">
        <f t="shared" si="12"/>
        <v>0.41176470588235292</v>
      </c>
    </row>
    <row r="12" spans="1:35" ht="18" customHeight="1" x14ac:dyDescent="0.3">
      <c r="A12" s="36"/>
      <c r="B12" s="27" t="s">
        <v>18</v>
      </c>
      <c r="C12" s="28"/>
      <c r="D12" s="7" t="s">
        <v>15</v>
      </c>
      <c r="E12" s="43"/>
      <c r="F12" s="12"/>
      <c r="G12" s="13" t="str">
        <f t="shared" ref="G12:I12" si="13">IF(F12=0,"--",F12/(F12+F13))</f>
        <v>--</v>
      </c>
      <c r="H12" s="12"/>
      <c r="I12" s="13" t="str">
        <f t="shared" si="13"/>
        <v>--</v>
      </c>
      <c r="J12" s="26">
        <v>22</v>
      </c>
      <c r="K12" s="13">
        <v>0.38805970149253732</v>
      </c>
      <c r="L12" s="21">
        <v>26</v>
      </c>
      <c r="M12" s="13">
        <f t="shared" si="0"/>
        <v>0.38805970149253732</v>
      </c>
      <c r="N12" s="21">
        <v>17</v>
      </c>
      <c r="O12" s="13">
        <f t="shared" ref="O12:S12" si="14">IF(N12=0,"--",N12/(N12+N13))</f>
        <v>0.40476190476190477</v>
      </c>
      <c r="P12" s="21">
        <v>22</v>
      </c>
      <c r="Q12" s="13">
        <f t="shared" si="14"/>
        <v>0.43137254901960786</v>
      </c>
      <c r="R12" s="12">
        <v>25</v>
      </c>
      <c r="S12" s="13">
        <f t="shared" si="14"/>
        <v>0.352112676056338</v>
      </c>
      <c r="T12" s="12">
        <v>24</v>
      </c>
      <c r="U12" s="13">
        <f t="shared" ref="U12" si="15">IF(T12=0,"--",T12/(T12+T13))</f>
        <v>0.26373626373626374</v>
      </c>
      <c r="V12" s="12">
        <v>33</v>
      </c>
      <c r="W12" s="13">
        <f t="shared" ref="W12:Y12" si="16">IF(V12=0,"--",V12/(V12+V13))</f>
        <v>0.40243902439024393</v>
      </c>
      <c r="X12" s="12">
        <v>41</v>
      </c>
      <c r="Y12" s="13">
        <f t="shared" si="16"/>
        <v>0.37962962962962965</v>
      </c>
      <c r="Z12" s="14">
        <v>46</v>
      </c>
      <c r="AA12" s="13">
        <f t="shared" ref="AA12:AC12" si="17">IF(Z12=0,"--",Z12/(Z12+Z13))</f>
        <v>0.359375</v>
      </c>
      <c r="AB12" s="14">
        <v>54</v>
      </c>
      <c r="AC12" s="13">
        <f t="shared" si="17"/>
        <v>0.36</v>
      </c>
      <c r="AD12" s="14">
        <v>80</v>
      </c>
      <c r="AE12" s="13">
        <f t="shared" ref="AE12:AI12" si="18">IF(AD12=0,"--",AD12/(AD12+AD13))</f>
        <v>0.52287581699346408</v>
      </c>
      <c r="AF12" s="14">
        <v>42</v>
      </c>
      <c r="AG12" s="13">
        <f t="shared" si="18"/>
        <v>0.25925925925925924</v>
      </c>
      <c r="AH12" s="14">
        <v>78</v>
      </c>
      <c r="AI12" s="20">
        <f t="shared" si="18"/>
        <v>0.3611111111111111</v>
      </c>
    </row>
    <row r="13" spans="1:35" ht="18" customHeight="1" x14ac:dyDescent="0.3">
      <c r="A13" s="36"/>
      <c r="B13" s="29"/>
      <c r="C13" s="30"/>
      <c r="D13" s="7" t="s">
        <v>17</v>
      </c>
      <c r="E13" s="43"/>
      <c r="F13" s="12"/>
      <c r="G13" s="13" t="str">
        <f t="shared" ref="G13:I13" si="19">IF(F13=0,"--",F13/(F12+F13))</f>
        <v>--</v>
      </c>
      <c r="H13" s="12"/>
      <c r="I13" s="13" t="str">
        <f t="shared" si="19"/>
        <v>--</v>
      </c>
      <c r="J13" s="26">
        <v>39</v>
      </c>
      <c r="K13" s="13">
        <v>0.61194029850746268</v>
      </c>
      <c r="L13" s="21">
        <v>41</v>
      </c>
      <c r="M13" s="13">
        <f>IF(L13=0,"--",L13/(L12+L13))</f>
        <v>0.61194029850746268</v>
      </c>
      <c r="N13" s="21">
        <v>25</v>
      </c>
      <c r="O13" s="13">
        <f t="shared" ref="O13:S13" si="20">IF(N13=0,"--",N13/(N12+N13))</f>
        <v>0.59523809523809523</v>
      </c>
      <c r="P13" s="21">
        <v>29</v>
      </c>
      <c r="Q13" s="13">
        <f t="shared" si="20"/>
        <v>0.56862745098039214</v>
      </c>
      <c r="R13" s="12">
        <v>46</v>
      </c>
      <c r="S13" s="13">
        <f t="shared" si="20"/>
        <v>0.647887323943662</v>
      </c>
      <c r="T13" s="12">
        <v>67</v>
      </c>
      <c r="U13" s="13">
        <f t="shared" ref="U13" si="21">IF(T13=0,"--",T13/(T12+T13))</f>
        <v>0.73626373626373631</v>
      </c>
      <c r="V13" s="12">
        <v>49</v>
      </c>
      <c r="W13" s="13">
        <f t="shared" ref="W13:Y13" si="22">IF(V13=0,"--",V13/(V12+V13))</f>
        <v>0.59756097560975607</v>
      </c>
      <c r="X13" s="12">
        <v>67</v>
      </c>
      <c r="Y13" s="13">
        <f t="shared" si="22"/>
        <v>0.62037037037037035</v>
      </c>
      <c r="Z13" s="14">
        <v>82</v>
      </c>
      <c r="AA13" s="13">
        <f t="shared" ref="AA13:AC13" si="23">IF(Z13=0,"--",Z13/(Z12+Z13))</f>
        <v>0.640625</v>
      </c>
      <c r="AB13" s="14">
        <v>96</v>
      </c>
      <c r="AC13" s="13">
        <f t="shared" si="23"/>
        <v>0.64</v>
      </c>
      <c r="AD13" s="14">
        <v>73</v>
      </c>
      <c r="AE13" s="13">
        <f>IF(AD13=0,"--",AD13/(AD12+AD13))</f>
        <v>0.47712418300653597</v>
      </c>
      <c r="AF13" s="14">
        <v>120</v>
      </c>
      <c r="AG13" s="13">
        <f>IF(AF13=0,"--",AF13/(AF12+AF13))</f>
        <v>0.7407407407407407</v>
      </c>
      <c r="AH13" s="14">
        <v>138</v>
      </c>
      <c r="AI13" s="20">
        <f>IF(AH13=0,"--",AH13/(AH12+AH13))</f>
        <v>0.63888888888888884</v>
      </c>
    </row>
    <row r="14" spans="1:35" ht="18" customHeight="1" x14ac:dyDescent="0.3">
      <c r="A14" s="36"/>
      <c r="B14" s="27" t="s">
        <v>20</v>
      </c>
      <c r="C14" s="28"/>
      <c r="D14" s="7" t="s">
        <v>15</v>
      </c>
      <c r="E14" s="43"/>
      <c r="F14" s="12"/>
      <c r="G14" s="13" t="str">
        <f t="shared" ref="G14:I14" si="24">IF(F14=0,"--",F14/(F14+F15))</f>
        <v>--</v>
      </c>
      <c r="H14" s="12"/>
      <c r="I14" s="13" t="str">
        <f t="shared" si="24"/>
        <v>--</v>
      </c>
      <c r="J14" s="26">
        <v>34</v>
      </c>
      <c r="K14" s="13">
        <v>0.56060606060606055</v>
      </c>
      <c r="L14" s="21">
        <v>37</v>
      </c>
      <c r="M14" s="13">
        <f t="shared" si="0"/>
        <v>0.56060606060606055</v>
      </c>
      <c r="N14" s="21">
        <v>30</v>
      </c>
      <c r="O14" s="13">
        <f t="shared" ref="O14:S14" si="25">IF(N14=0,"--",N14/(N14+N15))</f>
        <v>0.57692307692307687</v>
      </c>
      <c r="P14" s="21">
        <v>14</v>
      </c>
      <c r="Q14" s="13">
        <f t="shared" si="25"/>
        <v>0.26415094339622641</v>
      </c>
      <c r="R14" s="12">
        <v>24</v>
      </c>
      <c r="S14" s="13">
        <f t="shared" si="25"/>
        <v>0.35294117647058826</v>
      </c>
      <c r="T14" s="12">
        <v>33</v>
      </c>
      <c r="U14" s="13">
        <f t="shared" ref="U14" si="26">IF(T14=0,"--",T14/(T14+T15))</f>
        <v>0.40243902439024393</v>
      </c>
      <c r="V14" s="12">
        <v>34</v>
      </c>
      <c r="W14" s="13">
        <f t="shared" ref="W14:Y14" si="27">IF(V14=0,"--",V14/(V14+V15))</f>
        <v>0.47887323943661969</v>
      </c>
      <c r="X14" s="12">
        <v>32</v>
      </c>
      <c r="Y14" s="13">
        <f t="shared" si="27"/>
        <v>0.41025641025641024</v>
      </c>
      <c r="Z14" s="14">
        <v>32</v>
      </c>
      <c r="AA14" s="13">
        <f t="shared" ref="AA14:AC14" si="28">IF(Z14=0,"--",Z14/(Z14+Z15))</f>
        <v>0.3902439024390244</v>
      </c>
      <c r="AB14" s="14">
        <v>23</v>
      </c>
      <c r="AC14" s="13">
        <f t="shared" si="28"/>
        <v>0.26744186046511625</v>
      </c>
      <c r="AD14" s="14">
        <v>23</v>
      </c>
      <c r="AE14" s="13">
        <f t="shared" ref="AE14:AI14" si="29">IF(AD14=0,"--",AD14/(AD14+AD15))</f>
        <v>0.32857142857142857</v>
      </c>
      <c r="AF14" s="14">
        <v>32</v>
      </c>
      <c r="AG14" s="13">
        <f t="shared" si="29"/>
        <v>0.32653061224489793</v>
      </c>
      <c r="AH14" s="14">
        <v>36</v>
      </c>
      <c r="AI14" s="20">
        <f t="shared" si="29"/>
        <v>0.34951456310679613</v>
      </c>
    </row>
    <row r="15" spans="1:35" ht="18" customHeight="1" x14ac:dyDescent="0.3">
      <c r="A15" s="36"/>
      <c r="B15" s="29"/>
      <c r="C15" s="30"/>
      <c r="D15" s="7" t="s">
        <v>17</v>
      </c>
      <c r="E15" s="43"/>
      <c r="F15" s="12"/>
      <c r="G15" s="13" t="str">
        <f t="shared" ref="G15:I15" si="30">IF(F15=0,"--",F15/(F14+F15))</f>
        <v>--</v>
      </c>
      <c r="H15" s="12"/>
      <c r="I15" s="13" t="str">
        <f t="shared" si="30"/>
        <v>--</v>
      </c>
      <c r="J15" s="26">
        <v>31</v>
      </c>
      <c r="K15" s="13">
        <v>0.43939393939393939</v>
      </c>
      <c r="L15" s="21">
        <v>29</v>
      </c>
      <c r="M15" s="13">
        <f>IF(L15=0,"--",L15/(L14+L15))</f>
        <v>0.43939393939393939</v>
      </c>
      <c r="N15" s="21">
        <v>22</v>
      </c>
      <c r="O15" s="13">
        <f t="shared" ref="O15:S15" si="31">IF(N15=0,"--",N15/(N14+N15))</f>
        <v>0.42307692307692307</v>
      </c>
      <c r="P15" s="21">
        <v>39</v>
      </c>
      <c r="Q15" s="13">
        <f t="shared" si="31"/>
        <v>0.73584905660377353</v>
      </c>
      <c r="R15" s="12">
        <v>44</v>
      </c>
      <c r="S15" s="13">
        <f t="shared" si="31"/>
        <v>0.6470588235294118</v>
      </c>
      <c r="T15" s="12">
        <v>49</v>
      </c>
      <c r="U15" s="13">
        <f t="shared" ref="U15" si="32">IF(T15=0,"--",T15/(T14+T15))</f>
        <v>0.59756097560975607</v>
      </c>
      <c r="V15" s="12">
        <v>37</v>
      </c>
      <c r="W15" s="13">
        <f t="shared" ref="W15:Y15" si="33">IF(V15=0,"--",V15/(V14+V15))</f>
        <v>0.52112676056338025</v>
      </c>
      <c r="X15" s="12">
        <v>46</v>
      </c>
      <c r="Y15" s="13">
        <f t="shared" si="33"/>
        <v>0.58974358974358976</v>
      </c>
      <c r="Z15" s="14">
        <v>50</v>
      </c>
      <c r="AA15" s="13">
        <f t="shared" ref="AA15:AC15" si="34">IF(Z15=0,"--",Z15/(Z14+Z15))</f>
        <v>0.6097560975609756</v>
      </c>
      <c r="AB15" s="14">
        <v>63</v>
      </c>
      <c r="AC15" s="13">
        <f t="shared" si="34"/>
        <v>0.73255813953488369</v>
      </c>
      <c r="AD15" s="14">
        <v>47</v>
      </c>
      <c r="AE15" s="13">
        <f t="shared" ref="AE15:AI15" si="35">IF(AD15=0,"--",AD15/(AD14+AD15))</f>
        <v>0.67142857142857137</v>
      </c>
      <c r="AF15" s="14">
        <v>66</v>
      </c>
      <c r="AG15" s="13">
        <f t="shared" si="35"/>
        <v>0.67346938775510201</v>
      </c>
      <c r="AH15" s="14">
        <v>67</v>
      </c>
      <c r="AI15" s="20">
        <f t="shared" si="35"/>
        <v>0.65048543689320393</v>
      </c>
    </row>
    <row r="16" spans="1:35" ht="18" customHeight="1" x14ac:dyDescent="0.3">
      <c r="A16" s="36"/>
      <c r="B16" s="27" t="s">
        <v>21</v>
      </c>
      <c r="C16" s="28"/>
      <c r="D16" s="7" t="s">
        <v>15</v>
      </c>
      <c r="E16" s="43"/>
      <c r="F16" s="12"/>
      <c r="G16" s="13" t="str">
        <f t="shared" ref="G16:I16" si="36">IF(F16=0,"--",F16/(F16+F17))</f>
        <v>--</v>
      </c>
      <c r="H16" s="12"/>
      <c r="I16" s="13" t="str">
        <f t="shared" si="36"/>
        <v>--</v>
      </c>
      <c r="J16" s="26">
        <v>218</v>
      </c>
      <c r="K16" s="13">
        <v>0.56172839506172845</v>
      </c>
      <c r="L16" s="21">
        <v>182</v>
      </c>
      <c r="M16" s="13">
        <f t="shared" si="0"/>
        <v>0.56172839506172845</v>
      </c>
      <c r="N16" s="21">
        <v>176</v>
      </c>
      <c r="O16" s="13">
        <f t="shared" ref="O16:S16" si="37">IF(N16=0,"--",N16/(N16+N17))</f>
        <v>0.56957928802588997</v>
      </c>
      <c r="P16" s="21">
        <v>152</v>
      </c>
      <c r="Q16" s="13">
        <f t="shared" si="37"/>
        <v>0.58015267175572516</v>
      </c>
      <c r="R16" s="12">
        <v>189</v>
      </c>
      <c r="S16" s="13">
        <f t="shared" si="37"/>
        <v>0.56083086053412468</v>
      </c>
      <c r="T16" s="12">
        <v>199</v>
      </c>
      <c r="U16" s="13">
        <f t="shared" ref="U16" si="38">IF(T16=0,"--",T16/(T16+T17))</f>
        <v>0.53929539295392959</v>
      </c>
      <c r="V16" s="12">
        <v>190</v>
      </c>
      <c r="W16" s="13">
        <f t="shared" ref="W16:Y16" si="39">IF(V16=0,"--",V16/(V16+V17))</f>
        <v>0.53221288515406162</v>
      </c>
      <c r="X16" s="12">
        <v>185</v>
      </c>
      <c r="Y16" s="13">
        <f t="shared" si="39"/>
        <v>0.53008595988538687</v>
      </c>
      <c r="Z16" s="14">
        <v>183</v>
      </c>
      <c r="AA16" s="13">
        <f t="shared" ref="AA16:AC16" si="40">IF(Z16=0,"--",Z16/(Z16+Z17))</f>
        <v>0.5184135977337111</v>
      </c>
      <c r="AB16" s="14">
        <v>210</v>
      </c>
      <c r="AC16" s="13">
        <f t="shared" si="40"/>
        <v>0.50724637681159424</v>
      </c>
      <c r="AD16" s="14">
        <v>220</v>
      </c>
      <c r="AE16" s="13">
        <f t="shared" ref="AE16:AI16" si="41">IF(AD16=0,"--",AD16/(AD16+AD17))</f>
        <v>0.49886621315192742</v>
      </c>
      <c r="AF16" s="14">
        <v>205</v>
      </c>
      <c r="AG16" s="13">
        <f t="shared" si="41"/>
        <v>0.44662309368191722</v>
      </c>
      <c r="AH16" s="14">
        <v>238</v>
      </c>
      <c r="AI16" s="20">
        <f t="shared" si="41"/>
        <v>0.48971193415637859</v>
      </c>
    </row>
    <row r="17" spans="1:35" ht="18" customHeight="1" x14ac:dyDescent="0.3">
      <c r="A17" s="36"/>
      <c r="B17" s="29"/>
      <c r="C17" s="30"/>
      <c r="D17" s="7" t="s">
        <v>17</v>
      </c>
      <c r="E17" s="43"/>
      <c r="F17" s="12"/>
      <c r="G17" s="13" t="str">
        <f t="shared" ref="G17:I17" si="42">IF(F17=0,"--",F17/(F16+F17))</f>
        <v>--</v>
      </c>
      <c r="H17" s="12"/>
      <c r="I17" s="13" t="str">
        <f t="shared" si="42"/>
        <v>--</v>
      </c>
      <c r="J17" s="26">
        <v>109</v>
      </c>
      <c r="K17" s="13">
        <v>0.43827160493827161</v>
      </c>
      <c r="L17" s="21">
        <v>142</v>
      </c>
      <c r="M17" s="13">
        <f>IF(L17=0,"--",L17/(L16+L17))</f>
        <v>0.43827160493827161</v>
      </c>
      <c r="N17" s="21">
        <v>133</v>
      </c>
      <c r="O17" s="13">
        <f t="shared" ref="O17:S17" si="43">IF(N17=0,"--",N17/(N16+N17))</f>
        <v>0.43042071197411003</v>
      </c>
      <c r="P17" s="21">
        <v>110</v>
      </c>
      <c r="Q17" s="13">
        <f t="shared" si="43"/>
        <v>0.41984732824427479</v>
      </c>
      <c r="R17" s="12">
        <v>148</v>
      </c>
      <c r="S17" s="13">
        <f t="shared" si="43"/>
        <v>0.43916913946587538</v>
      </c>
      <c r="T17" s="12">
        <v>170</v>
      </c>
      <c r="U17" s="13">
        <f t="shared" ref="U17" si="44">IF(T17=0,"--",T17/(T16+T17))</f>
        <v>0.46070460704607047</v>
      </c>
      <c r="V17" s="12">
        <v>167</v>
      </c>
      <c r="W17" s="13">
        <f t="shared" ref="W17:Y17" si="45">IF(V17=0,"--",V17/(V16+V17))</f>
        <v>0.46778711484593838</v>
      </c>
      <c r="X17" s="12">
        <v>164</v>
      </c>
      <c r="Y17" s="13">
        <f t="shared" si="45"/>
        <v>0.46991404011461319</v>
      </c>
      <c r="Z17" s="14">
        <v>170</v>
      </c>
      <c r="AA17" s="13">
        <f t="shared" ref="AA17:AC17" si="46">IF(Z17=0,"--",Z17/(Z16+Z17))</f>
        <v>0.48158640226628896</v>
      </c>
      <c r="AB17" s="14">
        <v>204</v>
      </c>
      <c r="AC17" s="13">
        <f t="shared" si="46"/>
        <v>0.49275362318840582</v>
      </c>
      <c r="AD17" s="14">
        <v>221</v>
      </c>
      <c r="AE17" s="13">
        <f t="shared" ref="AE17:AI17" si="47">IF(AD17=0,"--",AD17/(AD16+AD17))</f>
        <v>0.50113378684807253</v>
      </c>
      <c r="AF17" s="14">
        <v>254</v>
      </c>
      <c r="AG17" s="13">
        <f t="shared" si="47"/>
        <v>0.55337690631808278</v>
      </c>
      <c r="AH17" s="14">
        <v>248</v>
      </c>
      <c r="AI17" s="20">
        <f t="shared" si="47"/>
        <v>0.51028806584362141</v>
      </c>
    </row>
    <row r="18" spans="1:35" ht="18" customHeight="1" x14ac:dyDescent="0.3">
      <c r="A18" s="36"/>
      <c r="B18" s="27" t="s">
        <v>19</v>
      </c>
      <c r="C18" s="28"/>
      <c r="D18" s="7" t="s">
        <v>15</v>
      </c>
      <c r="E18" s="43"/>
      <c r="F18" s="12"/>
      <c r="G18" s="13" t="str">
        <f t="shared" ref="G18:I18" si="48">IF(F18=0,"--",F18/(F18+F19))</f>
        <v>--</v>
      </c>
      <c r="H18" s="12"/>
      <c r="I18" s="13" t="str">
        <f t="shared" si="48"/>
        <v>--</v>
      </c>
      <c r="J18" s="26">
        <v>82</v>
      </c>
      <c r="K18" s="13">
        <v>0.71311475409836067</v>
      </c>
      <c r="L18" s="21">
        <v>87</v>
      </c>
      <c r="M18" s="13">
        <f>IF(L18=0,"--",L18/(L18+L19))</f>
        <v>0.71311475409836067</v>
      </c>
      <c r="N18" s="21">
        <v>60</v>
      </c>
      <c r="O18" s="13">
        <f t="shared" ref="O18:S18" si="49">IF(N18=0,"--",N18/(N18+N19))</f>
        <v>0.55555555555555558</v>
      </c>
      <c r="P18" s="21">
        <v>72</v>
      </c>
      <c r="Q18" s="13">
        <f t="shared" si="49"/>
        <v>0.5901639344262295</v>
      </c>
      <c r="R18" s="12">
        <v>81</v>
      </c>
      <c r="S18" s="13">
        <f t="shared" si="49"/>
        <v>0.65853658536585369</v>
      </c>
      <c r="T18" s="12">
        <v>80</v>
      </c>
      <c r="U18" s="13">
        <f t="shared" ref="U18" si="50">IF(T18=0,"--",T18/(T18+T19))</f>
        <v>0.57971014492753625</v>
      </c>
      <c r="V18" s="12">
        <v>72</v>
      </c>
      <c r="W18" s="13">
        <f t="shared" ref="W18:Y18" si="51">IF(V18=0,"--",V18/(V18+V19))</f>
        <v>0.62068965517241381</v>
      </c>
      <c r="X18" s="12">
        <v>81</v>
      </c>
      <c r="Y18" s="13">
        <f t="shared" si="51"/>
        <v>0.70434782608695656</v>
      </c>
      <c r="Z18" s="14">
        <v>72</v>
      </c>
      <c r="AA18" s="13">
        <f t="shared" ref="AA18:AC18" si="52">IF(Z18=0,"--",Z18/(Z18+Z19))</f>
        <v>0.66666666666666663</v>
      </c>
      <c r="AB18" s="14">
        <v>50</v>
      </c>
      <c r="AC18" s="13">
        <f t="shared" si="52"/>
        <v>0.52631578947368418</v>
      </c>
      <c r="AD18" s="14">
        <v>65</v>
      </c>
      <c r="AE18" s="13">
        <f t="shared" ref="AE18:AI18" si="53">IF(AD18=0,"--",AD18/(AD18+AD19))</f>
        <v>0.63725490196078427</v>
      </c>
      <c r="AF18" s="14">
        <v>67</v>
      </c>
      <c r="AG18" s="13">
        <f t="shared" si="53"/>
        <v>0.69072164948453607</v>
      </c>
      <c r="AH18" s="14">
        <v>62</v>
      </c>
      <c r="AI18" s="20">
        <f t="shared" si="53"/>
        <v>0.54385964912280704</v>
      </c>
    </row>
    <row r="19" spans="1:35" ht="18" customHeight="1" x14ac:dyDescent="0.3">
      <c r="A19" s="37"/>
      <c r="B19" s="29"/>
      <c r="C19" s="30"/>
      <c r="D19" s="7" t="s">
        <v>17</v>
      </c>
      <c r="E19" s="44"/>
      <c r="F19" s="12"/>
      <c r="G19" s="13" t="str">
        <f t="shared" ref="G19:I19" si="54">IF(F19=0,"--",F19/(F18+F19))</f>
        <v>--</v>
      </c>
      <c r="H19" s="12"/>
      <c r="I19" s="13" t="str">
        <f t="shared" si="54"/>
        <v>--</v>
      </c>
      <c r="J19" s="26">
        <v>49</v>
      </c>
      <c r="K19" s="13">
        <v>0.28688524590163933</v>
      </c>
      <c r="L19" s="21">
        <v>35</v>
      </c>
      <c r="M19" s="13">
        <f>IF(L19=0,"--",L19/(L18+L19))</f>
        <v>0.28688524590163933</v>
      </c>
      <c r="N19" s="21">
        <v>48</v>
      </c>
      <c r="O19" s="13">
        <f t="shared" ref="O19:S19" si="55">IF(N19=0,"--",N19/(N18+N19))</f>
        <v>0.44444444444444442</v>
      </c>
      <c r="P19" s="21">
        <v>50</v>
      </c>
      <c r="Q19" s="13">
        <f t="shared" si="55"/>
        <v>0.4098360655737705</v>
      </c>
      <c r="R19" s="12">
        <v>42</v>
      </c>
      <c r="S19" s="13">
        <f t="shared" si="55"/>
        <v>0.34146341463414637</v>
      </c>
      <c r="T19" s="12">
        <v>58</v>
      </c>
      <c r="U19" s="13">
        <f t="shared" ref="U19" si="56">IF(T19=0,"--",T19/(T18+T19))</f>
        <v>0.42028985507246375</v>
      </c>
      <c r="V19" s="12">
        <v>44</v>
      </c>
      <c r="W19" s="13">
        <f t="shared" ref="W19:Y19" si="57">IF(V19=0,"--",V19/(V18+V19))</f>
        <v>0.37931034482758619</v>
      </c>
      <c r="X19" s="12">
        <v>34</v>
      </c>
      <c r="Y19" s="13">
        <f t="shared" si="57"/>
        <v>0.29565217391304349</v>
      </c>
      <c r="Z19" s="14">
        <v>36</v>
      </c>
      <c r="AA19" s="13">
        <f t="shared" ref="AA19:AC19" si="58">IF(Z19=0,"--",Z19/(Z18+Z19))</f>
        <v>0.33333333333333331</v>
      </c>
      <c r="AB19" s="14">
        <v>45</v>
      </c>
      <c r="AC19" s="13">
        <f t="shared" si="58"/>
        <v>0.47368421052631576</v>
      </c>
      <c r="AD19" s="14">
        <v>37</v>
      </c>
      <c r="AE19" s="13">
        <f t="shared" ref="AE19:AI19" si="59">IF(AD19=0,"--",AD19/(AD18+AD19))</f>
        <v>0.36274509803921567</v>
      </c>
      <c r="AF19" s="14">
        <v>30</v>
      </c>
      <c r="AG19" s="13">
        <f t="shared" si="59"/>
        <v>0.30927835051546393</v>
      </c>
      <c r="AH19" s="14">
        <v>52</v>
      </c>
      <c r="AI19" s="20">
        <f t="shared" si="59"/>
        <v>0.45614035087719296</v>
      </c>
    </row>
    <row r="20" spans="1:35" x14ac:dyDescent="0.3">
      <c r="P20" s="10"/>
      <c r="AH20" s="9"/>
    </row>
    <row r="21" spans="1:35" x14ac:dyDescent="0.3">
      <c r="A21" s="8" t="s">
        <v>30</v>
      </c>
    </row>
    <row r="24" spans="1:35" x14ac:dyDescent="0.3">
      <c r="AD24"/>
    </row>
    <row r="25" spans="1:35" x14ac:dyDescent="0.3">
      <c r="AD25"/>
    </row>
    <row r="26" spans="1:35" x14ac:dyDescent="0.3">
      <c r="AD26"/>
    </row>
    <row r="27" spans="1:35" x14ac:dyDescent="0.3">
      <c r="AD27"/>
    </row>
    <row r="28" spans="1:35" x14ac:dyDescent="0.3">
      <c r="AD28"/>
    </row>
    <row r="29" spans="1:35" x14ac:dyDescent="0.3">
      <c r="AD29"/>
    </row>
    <row r="30" spans="1:35" x14ac:dyDescent="0.3">
      <c r="AD30"/>
    </row>
    <row r="31" spans="1:35" x14ac:dyDescent="0.3">
      <c r="AD31"/>
    </row>
    <row r="32" spans="1:35" x14ac:dyDescent="0.3">
      <c r="AD32"/>
    </row>
    <row r="33" spans="30:30" x14ac:dyDescent="0.3">
      <c r="AD33"/>
    </row>
    <row r="34" spans="30:30" x14ac:dyDescent="0.3">
      <c r="AD34"/>
    </row>
    <row r="35" spans="30:30" x14ac:dyDescent="0.3">
      <c r="AD35"/>
    </row>
    <row r="36" spans="30:30" x14ac:dyDescent="0.3">
      <c r="AD36"/>
    </row>
    <row r="37" spans="30:30" x14ac:dyDescent="0.3">
      <c r="AD37"/>
    </row>
  </sheetData>
  <mergeCells count="27">
    <mergeCell ref="A5:C5"/>
    <mergeCell ref="X3:Y3"/>
    <mergeCell ref="Z3:AA3"/>
    <mergeCell ref="AB3:AC3"/>
    <mergeCell ref="H3:I3"/>
    <mergeCell ref="P3:Q3"/>
    <mergeCell ref="R3:S3"/>
    <mergeCell ref="T3:U3"/>
    <mergeCell ref="V3:W3"/>
    <mergeCell ref="N3:O3"/>
    <mergeCell ref="J3:K3"/>
    <mergeCell ref="B8:C9"/>
    <mergeCell ref="AF3:AG3"/>
    <mergeCell ref="AH3:AI3"/>
    <mergeCell ref="A6:A19"/>
    <mergeCell ref="B6:C7"/>
    <mergeCell ref="E6:E19"/>
    <mergeCell ref="B10:C11"/>
    <mergeCell ref="B12:C13"/>
    <mergeCell ref="B14:C15"/>
    <mergeCell ref="B16:C17"/>
    <mergeCell ref="B18:C19"/>
    <mergeCell ref="AD3:AE3"/>
    <mergeCell ref="A3:D4"/>
    <mergeCell ref="E3:E4"/>
    <mergeCell ref="F3:G3"/>
    <mergeCell ref="L3:M3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失蹤人口-年齡別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UE22NHY4</dc:creator>
  <cp:lastModifiedBy>許寶珠</cp:lastModifiedBy>
  <cp:lastPrinted>2024-02-05T07:28:52Z</cp:lastPrinted>
  <dcterms:created xsi:type="dcterms:W3CDTF">2021-08-15T10:38:01Z</dcterms:created>
  <dcterms:modified xsi:type="dcterms:W3CDTF">2025-03-24T07:36:01Z</dcterms:modified>
</cp:coreProperties>
</file>