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176" windowHeight="7332"/>
  </bookViews>
  <sheets>
    <sheet name="廁所分布情形 113-110" sheetId="2" r:id="rId1"/>
  </sheets>
  <calcPr calcId="144525"/>
</workbook>
</file>

<file path=xl/calcChain.xml><?xml version="1.0" encoding="utf-8"?>
<calcChain xmlns="http://schemas.openxmlformats.org/spreadsheetml/2006/main">
  <c r="G19" i="2" l="1"/>
  <c r="I19" i="2"/>
  <c r="K19" i="2"/>
  <c r="G17" i="2"/>
  <c r="I17" i="2"/>
  <c r="K1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6" i="2"/>
  <c r="G15" i="2"/>
  <c r="G14" i="2"/>
  <c r="G13" i="2"/>
  <c r="G12" i="2"/>
  <c r="G11" i="2"/>
  <c r="G10" i="2"/>
  <c r="G9" i="2"/>
  <c r="G8" i="2"/>
  <c r="G7" i="2"/>
  <c r="G6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8" i="2"/>
  <c r="I16" i="2"/>
  <c r="I15" i="2"/>
  <c r="I14" i="2"/>
  <c r="I13" i="2"/>
  <c r="I12" i="2"/>
  <c r="I11" i="2"/>
  <c r="I10" i="2"/>
  <c r="I9" i="2"/>
  <c r="I8" i="2"/>
  <c r="I7" i="2"/>
  <c r="I6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8" i="2"/>
  <c r="K16" i="2"/>
  <c r="K15" i="2"/>
  <c r="K14" i="2"/>
  <c r="K13" i="2"/>
  <c r="K12" i="2"/>
  <c r="K11" i="2"/>
  <c r="K10" i="2"/>
  <c r="K9" i="2"/>
  <c r="K8" i="2"/>
  <c r="K7" i="2"/>
  <c r="K6" i="2"/>
  <c r="S37" i="2"/>
  <c r="S36" i="2"/>
  <c r="S35" i="2"/>
  <c r="S34" i="2"/>
  <c r="Q37" i="2"/>
  <c r="Q36" i="2"/>
  <c r="Q35" i="2"/>
  <c r="Q34" i="2"/>
  <c r="O37" i="2"/>
  <c r="O36" i="2"/>
  <c r="O35" i="2"/>
  <c r="O34" i="2"/>
  <c r="M37" i="2"/>
  <c r="M36" i="2"/>
  <c r="M35" i="2"/>
  <c r="M34" i="2"/>
  <c r="S33" i="2"/>
  <c r="S32" i="2"/>
  <c r="S31" i="2"/>
  <c r="S30" i="2"/>
  <c r="Q33" i="2"/>
  <c r="Q32" i="2"/>
  <c r="Q31" i="2"/>
  <c r="Q30" i="2"/>
  <c r="O33" i="2"/>
  <c r="O32" i="2"/>
  <c r="O31" i="2"/>
  <c r="O30" i="2"/>
  <c r="M33" i="2"/>
  <c r="M32" i="2"/>
  <c r="M31" i="2"/>
  <c r="M30" i="2"/>
  <c r="S29" i="2"/>
  <c r="S28" i="2"/>
  <c r="S27" i="2"/>
  <c r="S26" i="2"/>
  <c r="Q29" i="2"/>
  <c r="Q28" i="2"/>
  <c r="Q27" i="2"/>
  <c r="Q26" i="2"/>
  <c r="O29" i="2"/>
  <c r="O28" i="2"/>
  <c r="O27" i="2"/>
  <c r="O26" i="2"/>
  <c r="M29" i="2"/>
  <c r="M28" i="2"/>
  <c r="M27" i="2"/>
  <c r="M26" i="2"/>
  <c r="S25" i="2"/>
  <c r="S24" i="2"/>
  <c r="S23" i="2"/>
  <c r="S22" i="2"/>
  <c r="Q25" i="2"/>
  <c r="Q24" i="2"/>
  <c r="Q23" i="2"/>
  <c r="Q22" i="2"/>
  <c r="O25" i="2"/>
  <c r="O24" i="2"/>
  <c r="O23" i="2"/>
  <c r="O22" i="2"/>
  <c r="M25" i="2"/>
  <c r="M24" i="2"/>
  <c r="M23" i="2"/>
  <c r="M22" i="2"/>
  <c r="S21" i="2"/>
  <c r="S20" i="2"/>
  <c r="S19" i="2"/>
  <c r="S18" i="2"/>
  <c r="Q21" i="2"/>
  <c r="Q20" i="2"/>
  <c r="Q19" i="2"/>
  <c r="Q18" i="2"/>
  <c r="O21" i="2"/>
  <c r="O20" i="2"/>
  <c r="O19" i="2"/>
  <c r="O18" i="2"/>
  <c r="M21" i="2"/>
  <c r="M20" i="2"/>
  <c r="M19" i="2"/>
  <c r="M18" i="2"/>
  <c r="M17" i="2"/>
  <c r="M16" i="2"/>
  <c r="M15" i="2"/>
  <c r="M14" i="2"/>
  <c r="O17" i="2"/>
  <c r="O16" i="2"/>
  <c r="O15" i="2"/>
  <c r="O14" i="2"/>
  <c r="Q17" i="2"/>
  <c r="Q16" i="2"/>
  <c r="Q15" i="2"/>
  <c r="Q14" i="2"/>
  <c r="S17" i="2"/>
  <c r="S16" i="2"/>
  <c r="S15" i="2"/>
  <c r="S14" i="2"/>
  <c r="M13" i="2"/>
  <c r="M12" i="2"/>
  <c r="M11" i="2"/>
  <c r="M10" i="2"/>
  <c r="O13" i="2"/>
  <c r="O12" i="2"/>
  <c r="O11" i="2"/>
  <c r="O10" i="2"/>
  <c r="Q13" i="2"/>
  <c r="Q12" i="2"/>
  <c r="Q11" i="2"/>
  <c r="Q10" i="2"/>
  <c r="S13" i="2"/>
  <c r="S12" i="2"/>
  <c r="S11" i="2"/>
  <c r="S10" i="2"/>
  <c r="M9" i="2"/>
  <c r="M8" i="2"/>
  <c r="M7" i="2"/>
  <c r="M6" i="2"/>
  <c r="O9" i="2"/>
  <c r="O8" i="2"/>
  <c r="O7" i="2"/>
  <c r="O6" i="2"/>
  <c r="Q9" i="2" l="1"/>
  <c r="Q8" i="2"/>
  <c r="Q7" i="2"/>
  <c r="Q6" i="2"/>
  <c r="S9" i="2"/>
  <c r="S8" i="2"/>
  <c r="S7" i="2"/>
  <c r="S6" i="2"/>
  <c r="L9" i="2" l="1"/>
  <c r="L8" i="2"/>
  <c r="L7" i="2"/>
  <c r="L6" i="2"/>
  <c r="N6" i="2"/>
  <c r="P6" i="2"/>
  <c r="R12" i="2"/>
  <c r="P12" i="2"/>
  <c r="N12" i="2"/>
  <c r="N8" i="2" s="1"/>
  <c r="R9" i="2"/>
  <c r="P9" i="2"/>
  <c r="N9" i="2"/>
  <c r="R8" i="2"/>
  <c r="P8" i="2"/>
  <c r="R7" i="2"/>
  <c r="P7" i="2"/>
  <c r="N7" i="2"/>
  <c r="R6" i="2"/>
</calcChain>
</file>

<file path=xl/sharedStrings.xml><?xml version="1.0" encoding="utf-8"?>
<sst xmlns="http://schemas.openxmlformats.org/spreadsheetml/2006/main" count="62" uniqueCount="28">
  <si>
    <t>雲林縣警察局性別統計指標</t>
    <phoneticPr fontId="2" type="noConversion"/>
  </si>
  <si>
    <t>指　標　項　目</t>
    <phoneticPr fontId="2" type="noConversion"/>
  </si>
  <si>
    <t>單位</t>
    <phoneticPr fontId="2" type="noConversion"/>
  </si>
  <si>
    <t>%</t>
    <phoneticPr fontId="2" type="noConversion"/>
  </si>
  <si>
    <t>總計</t>
    <phoneticPr fontId="2" type="noConversion"/>
  </si>
  <si>
    <t>以使用者統計</t>
    <phoneticPr fontId="2" type="noConversion"/>
  </si>
  <si>
    <t>資料來源：雲林縣警察局</t>
    <phoneticPr fontId="2" type="noConversion"/>
  </si>
  <si>
    <t>男廁</t>
    <phoneticPr fontId="2" type="noConversion"/>
  </si>
  <si>
    <t>女廁</t>
    <phoneticPr fontId="2" type="noConversion"/>
  </si>
  <si>
    <t>無障礙廁所</t>
    <phoneticPr fontId="2" type="noConversion"/>
  </si>
  <si>
    <t>性別友善廁所</t>
    <phoneticPr fontId="2" type="noConversion"/>
  </si>
  <si>
    <t>總局</t>
    <phoneticPr fontId="2" type="noConversion"/>
  </si>
  <si>
    <t>斗六分局</t>
    <phoneticPr fontId="2" type="noConversion"/>
  </si>
  <si>
    <t>斗南分局</t>
    <phoneticPr fontId="2" type="noConversion"/>
  </si>
  <si>
    <t>虎尾分局</t>
    <phoneticPr fontId="2" type="noConversion"/>
  </si>
  <si>
    <t>西螺分局</t>
    <phoneticPr fontId="2" type="noConversion"/>
  </si>
  <si>
    <t>北港分局</t>
    <phoneticPr fontId="2" type="noConversion"/>
  </si>
  <si>
    <t>臺西分局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</si>
  <si>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</si>
  <si>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</si>
  <si>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</si>
  <si>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</si>
  <si>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114年</t>
    <phoneticPr fontId="2" type="noConversion"/>
  </si>
  <si>
    <t>115年</t>
    <phoneticPr fontId="2" type="noConversion"/>
  </si>
  <si>
    <t>116年</t>
    <phoneticPr fontId="2" type="noConversion"/>
  </si>
  <si>
    <t>雲林縣警察局廁所分布情形</t>
    <phoneticPr fontId="2" type="noConversion"/>
  </si>
  <si>
    <t>說明：辦公廳舍不含待勤室內廁所；男廁所包括小便斗及便器；性別友善廁所指不分性別共同使用</t>
    <phoneticPr fontId="2" type="noConversion"/>
  </si>
  <si>
    <t>座、間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</si>
</sst>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1" fontId="0" fillId="0" borderId="0" xfId="0" applyNumberFormat="1" applyAlignment="1">
      <alignment horizontal="right" vertical="center"/>
    </xf>
    <xf numFmtId="41" fontId="5" fillId="0" borderId="9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1" fontId="6" fillId="0" borderId="9" xfId="0" applyNumberFormat="1" applyFont="1" applyBorder="1" applyAlignment="1">
      <alignment vertical="center"/>
    </xf>
    <xf numFmtId="9" fontId="6" fillId="0" borderId="9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0" fillId="0" borderId="0" xfId="0" applyNumberFormat="1">
      <alignment vertical="center"/>
    </xf>
    <xf numFmtId="9" fontId="5" fillId="0" borderId="10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2" zoomScale="85" zoomScaleNormal="85" zoomScaleSheetLayoutView="85" workbookViewId="0">
      <pane xSplit="5" topLeftCell="F1" activePane="topRight" state="frozen"/>
      <selection pane="topRight" activeCell="AD14" sqref="AD14"/>
    </sheetView>
  </sheetViews>
  <sheetFormatPr defaultRowHeight="16.2"/>
  <cols>
    <col min="1" max="1" width="14.6640625" style="1" customWidth="1"/>
    <col min="2" max="3" width="8.44140625" style="1" customWidth="1"/>
    <col min="4" max="4" width="15.109375" style="1" customWidth="1"/>
    <col min="5" max="5" width="6.6640625" style="1" customWidth="1"/>
    <col min="6" max="6" width="8.6640625" style="2" hidden="1" customWidth="1"/>
    <col min="7" max="7" width="6.6640625" style="2" hidden="1" customWidth="1"/>
    <col min="8" max="8" width="8.6640625" style="2" hidden="1" customWidth="1"/>
    <col min="9" max="9" width="6.6640625" style="2" hidden="1" customWidth="1"/>
    <col min="10" max="10" width="8.6640625" style="2" hidden="1" customWidth="1"/>
    <col min="11" max="11" width="6.6640625" style="2" hidden="1" customWidth="1"/>
    <col min="12" max="12" width="8.6640625" style="2" customWidth="1"/>
    <col min="13" max="13" width="6.6640625" style="2" customWidth="1"/>
    <col min="14" max="14" width="8.6640625" style="2" customWidth="1"/>
    <col min="15" max="15" width="6.6640625" style="2" customWidth="1"/>
    <col min="16" max="16" width="8.6640625" style="2" customWidth="1"/>
    <col min="17" max="17" width="6.6640625" style="2" customWidth="1"/>
    <col min="18" max="18" width="8.6640625" style="2" customWidth="1"/>
    <col min="19" max="19" width="6.6640625" style="2" customWidth="1"/>
  </cols>
  <sheetData>
    <row r="1" spans="1:21" ht="34.200000000000003" customHeight="1">
      <c r="A1" s="12"/>
      <c r="B1" s="13"/>
      <c r="C1" s="13"/>
      <c r="D1" s="13"/>
    </row>
    <row r="2" spans="1:21" ht="24" customHeight="1">
      <c r="A2" s="14" t="s">
        <v>0</v>
      </c>
      <c r="B2" s="13"/>
      <c r="C2" s="13"/>
      <c r="D2" s="13"/>
    </row>
    <row r="3" spans="1:21" ht="18" customHeight="1">
      <c r="A3" s="21" t="s">
        <v>1</v>
      </c>
      <c r="B3" s="21"/>
      <c r="C3" s="21"/>
      <c r="D3" s="22"/>
      <c r="E3" s="25" t="s">
        <v>2</v>
      </c>
      <c r="F3" s="27" t="s">
        <v>24</v>
      </c>
      <c r="G3" s="22"/>
      <c r="H3" s="27" t="s">
        <v>23</v>
      </c>
      <c r="I3" s="22"/>
      <c r="J3" s="27" t="s">
        <v>22</v>
      </c>
      <c r="K3" s="22"/>
      <c r="L3" s="27" t="s">
        <v>21</v>
      </c>
      <c r="M3" s="22"/>
      <c r="N3" s="27" t="s">
        <v>20</v>
      </c>
      <c r="O3" s="22"/>
      <c r="P3" s="27" t="s">
        <v>19</v>
      </c>
      <c r="Q3" s="22"/>
      <c r="R3" s="27" t="s">
        <v>18</v>
      </c>
      <c r="S3" s="21"/>
    </row>
    <row r="4" spans="1:21" ht="18" customHeight="1">
      <c r="A4" s="23"/>
      <c r="B4" s="23"/>
      <c r="C4" s="23"/>
      <c r="D4" s="24"/>
      <c r="E4" s="26"/>
      <c r="F4" s="3"/>
      <c r="G4" s="4" t="s">
        <v>3</v>
      </c>
      <c r="H4" s="3"/>
      <c r="I4" s="4" t="s">
        <v>3</v>
      </c>
      <c r="J4" s="3"/>
      <c r="K4" s="4" t="s">
        <v>3</v>
      </c>
      <c r="L4" s="3"/>
      <c r="M4" s="4" t="s">
        <v>3</v>
      </c>
      <c r="N4" s="3"/>
      <c r="O4" s="4" t="s">
        <v>3</v>
      </c>
      <c r="P4" s="3"/>
      <c r="Q4" s="4" t="s">
        <v>3</v>
      </c>
      <c r="R4" s="3"/>
      <c r="S4" s="5" t="s">
        <v>3</v>
      </c>
    </row>
    <row r="5" spans="1:21" ht="18" customHeight="1">
      <c r="A5" s="28" t="s">
        <v>25</v>
      </c>
      <c r="B5" s="29"/>
      <c r="C5" s="29"/>
      <c r="D5" s="29"/>
      <c r="E5" s="6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ht="18" customHeight="1">
      <c r="A6" s="36" t="s">
        <v>5</v>
      </c>
      <c r="B6" s="40" t="s">
        <v>4</v>
      </c>
      <c r="C6" s="41"/>
      <c r="D6" s="7" t="s">
        <v>7</v>
      </c>
      <c r="E6" s="45" t="s">
        <v>27</v>
      </c>
      <c r="F6" s="10"/>
      <c r="G6" s="11" t="str">
        <f>IF(F6=0,"--",F6/(F6+F7+F8+F9))</f>
        <v>--</v>
      </c>
      <c r="H6" s="10"/>
      <c r="I6" s="11" t="str">
        <f>IF(H6=0,"--",H6/(H6+H7+H8+H9))</f>
        <v>--</v>
      </c>
      <c r="J6" s="10"/>
      <c r="K6" s="11" t="str">
        <f>IF(J6=0,"--",J6/(J6+J7+J8+J9))</f>
        <v>--</v>
      </c>
      <c r="L6" s="10">
        <f>L10+L14+L18+L22+L26+L30+L34</f>
        <v>269</v>
      </c>
      <c r="M6" s="11">
        <f>IF(L6=0,"--",L6/(L6+L7+L8+L9))</f>
        <v>0.63145539906103287</v>
      </c>
      <c r="N6" s="10">
        <f>N10+N14+N18+N22+N26+N30+N34</f>
        <v>282</v>
      </c>
      <c r="O6" s="11">
        <f>IF(N6=0,"--",N6/(N6+N7+N8+N9))</f>
        <v>0.63945578231292521</v>
      </c>
      <c r="P6" s="10">
        <f>P10+P14+P18+P22+P26+P30+P34</f>
        <v>282</v>
      </c>
      <c r="Q6" s="11">
        <f>IF(P6=0,"--",P6/(P6+P7+P8+P9))</f>
        <v>0.63945578231292521</v>
      </c>
      <c r="R6" s="10">
        <f>R10+R14+R18+R22+R26+R30+R34</f>
        <v>282</v>
      </c>
      <c r="S6" s="19">
        <f>IF(R6=0,"--",R6/(R6+R7+R8+R9))</f>
        <v>0.63945578231292521</v>
      </c>
    </row>
    <row r="7" spans="1:21" ht="18" customHeight="1">
      <c r="A7" s="37"/>
      <c r="B7" s="42"/>
      <c r="C7" s="43"/>
      <c r="D7" s="7" t="s">
        <v>8</v>
      </c>
      <c r="E7" s="46"/>
      <c r="F7" s="10"/>
      <c r="G7" s="11" t="str">
        <f>IF(F7=0,"--",F7/(F6+F7+F8+F9))</f>
        <v>--</v>
      </c>
      <c r="H7" s="10"/>
      <c r="I7" s="11" t="str">
        <f>IF(H7=0,"--",H7/(H6+H7+H8+H9))</f>
        <v>--</v>
      </c>
      <c r="J7" s="10"/>
      <c r="K7" s="11" t="str">
        <f>IF(J7=0,"--",J7/(J6+J7+J8+J9))</f>
        <v>--</v>
      </c>
      <c r="L7" s="10">
        <f>L11+L15+L19+L23+L27+L31+L35</f>
        <v>60</v>
      </c>
      <c r="M7" s="11">
        <f>IF(L7=0,"--",L7/(L6+L7+L8+L9))</f>
        <v>0.14084507042253522</v>
      </c>
      <c r="N7" s="10">
        <f t="shared" ref="N7:N9" si="0">N11+N15+N19+N23+N27+N31+N35</f>
        <v>62</v>
      </c>
      <c r="O7" s="11">
        <f>IF(N7=0,"--",N7/(N6+N7+N8+N9))</f>
        <v>0.14058956916099774</v>
      </c>
      <c r="P7" s="10">
        <f t="shared" ref="P7:P9" si="1">P11+P15+P19+P23+P27+P31+P35</f>
        <v>62</v>
      </c>
      <c r="Q7" s="11">
        <f>IF(P7=0,"--",P7/(P7+P8+P9+P10))</f>
        <v>0.25409836065573771</v>
      </c>
      <c r="R7" s="10">
        <f t="shared" ref="R7:R9" si="2">R11+R15+R19+R23+R27+R31+R35</f>
        <v>62</v>
      </c>
      <c r="S7" s="19">
        <f>IF(R7=0,"--",R7/(R6+R7+R8+R9))</f>
        <v>0.14058956916099774</v>
      </c>
    </row>
    <row r="8" spans="1:21" ht="18" customHeight="1">
      <c r="A8" s="37"/>
      <c r="B8" s="42"/>
      <c r="C8" s="43"/>
      <c r="D8" s="7" t="s">
        <v>9</v>
      </c>
      <c r="E8" s="46"/>
      <c r="F8" s="10"/>
      <c r="G8" s="11" t="str">
        <f>IF(F8=0,"--",F8/(F6+F7+F8+F9))</f>
        <v>--</v>
      </c>
      <c r="H8" s="10"/>
      <c r="I8" s="11" t="str">
        <f>IF(H8=0,"--",H8/(H6+H7+H8+H9))</f>
        <v>--</v>
      </c>
      <c r="J8" s="10"/>
      <c r="K8" s="11" t="str">
        <f>IF(J8=0,"--",J8/(J6+J7+J8+J9))</f>
        <v>--</v>
      </c>
      <c r="L8" s="10">
        <f>L12+L16+L20+L24+L28+L32+L36</f>
        <v>26</v>
      </c>
      <c r="M8" s="11">
        <f>IF(L8=0,"--",L8/(L6+L7+L8+L9))</f>
        <v>6.1032863849765258E-2</v>
      </c>
      <c r="N8" s="10">
        <f t="shared" si="0"/>
        <v>26</v>
      </c>
      <c r="O8" s="11">
        <f>IF(N8=0,"--",N8/(N6+N7+N8+N9))</f>
        <v>5.8956916099773243E-2</v>
      </c>
      <c r="P8" s="10">
        <f t="shared" si="1"/>
        <v>26</v>
      </c>
      <c r="Q8" s="11">
        <f>IF(P8=0,"--",P8/(P6+P7+P8+P9))</f>
        <v>5.8956916099773243E-2</v>
      </c>
      <c r="R8" s="10">
        <f t="shared" si="2"/>
        <v>26</v>
      </c>
      <c r="S8" s="19">
        <f>IF(R8=0,"--",R8/(R6+R7+R8+R9))</f>
        <v>5.8956916099773243E-2</v>
      </c>
    </row>
    <row r="9" spans="1:21" ht="18" customHeight="1">
      <c r="A9" s="37"/>
      <c r="B9" s="44"/>
      <c r="C9" s="24"/>
      <c r="D9" s="7" t="s">
        <v>10</v>
      </c>
      <c r="E9" s="46"/>
      <c r="F9" s="10"/>
      <c r="G9" s="11" t="str">
        <f>IF(F9=0,"--",F9/(F6+F7+F8+F9))</f>
        <v>--</v>
      </c>
      <c r="H9" s="10"/>
      <c r="I9" s="11" t="str">
        <f>IF(H9=0,"--",H9/(H6+H7+H8+H9))</f>
        <v>--</v>
      </c>
      <c r="J9" s="10"/>
      <c r="K9" s="11" t="str">
        <f>IF(J9=0,"--",J9/(J6+J7+J8+J9))</f>
        <v>--</v>
      </c>
      <c r="L9" s="10">
        <f>L13+L17+L21+L25+L29+L33+L37</f>
        <v>71</v>
      </c>
      <c r="M9" s="11">
        <f>IF(L9=0,"--",L9/(L6+L7+L8+L9))</f>
        <v>0.16666666666666666</v>
      </c>
      <c r="N9" s="10">
        <f t="shared" si="0"/>
        <v>71</v>
      </c>
      <c r="O9" s="11">
        <f>IF(N9=0,"--",N9/(N6+N7+N8+N9))</f>
        <v>0.16099773242630386</v>
      </c>
      <c r="P9" s="10">
        <f t="shared" si="1"/>
        <v>71</v>
      </c>
      <c r="Q9" s="11">
        <f>IF(P9=0,"--",P9/(P6+P7+P8+P9))</f>
        <v>0.16099773242630386</v>
      </c>
      <c r="R9" s="10">
        <f t="shared" si="2"/>
        <v>71</v>
      </c>
      <c r="S9" s="19">
        <f>IF(R9=0,"--",R9/(R6+R7+R8+R9))</f>
        <v>0.16099773242630386</v>
      </c>
    </row>
    <row r="10" spans="1:21" ht="18" customHeight="1">
      <c r="A10" s="37"/>
      <c r="B10" s="30" t="s">
        <v>11</v>
      </c>
      <c r="C10" s="31"/>
      <c r="D10" s="7" t="s">
        <v>7</v>
      </c>
      <c r="E10" s="46"/>
      <c r="F10" s="15"/>
      <c r="G10" s="16" t="str">
        <f>IF(F10=0,"--",F10/(F10+F11+F12+F13))</f>
        <v>--</v>
      </c>
      <c r="H10" s="15"/>
      <c r="I10" s="16" t="str">
        <f>IF(H10=0,"--",H10/(H10+H11+H12+H13))</f>
        <v>--</v>
      </c>
      <c r="J10" s="15"/>
      <c r="K10" s="16" t="str">
        <f>IF(J10=0,"--",J10/(J10+J11+J12+J13))</f>
        <v>--</v>
      </c>
      <c r="L10" s="17">
        <v>72</v>
      </c>
      <c r="M10" s="16">
        <f>IF(L10=0,"--",L10/(L10+L11+L12+L13))</f>
        <v>0.75789473684210529</v>
      </c>
      <c r="N10" s="17">
        <v>85</v>
      </c>
      <c r="O10" s="16">
        <f>IF(N10=0,"--",N10/(N10+N11+N12+N13))</f>
        <v>0.77272727272727271</v>
      </c>
      <c r="P10" s="17">
        <v>85</v>
      </c>
      <c r="Q10" s="16">
        <f>IF(P10=0,"--",P10/(P10+P11+P12+P13))</f>
        <v>0.77272727272727271</v>
      </c>
      <c r="R10" s="17">
        <v>85</v>
      </c>
      <c r="S10" s="20">
        <f>IF(R10=0,"--",R10/(R10+R11+R12+R13))</f>
        <v>0.77272727272727271</v>
      </c>
    </row>
    <row r="11" spans="1:21" ht="18" customHeight="1">
      <c r="A11" s="37"/>
      <c r="B11" s="32"/>
      <c r="C11" s="33"/>
      <c r="D11" s="7" t="s">
        <v>8</v>
      </c>
      <c r="E11" s="46"/>
      <c r="F11" s="15"/>
      <c r="G11" s="16" t="str">
        <f>IF(F11=0,"--",F11/(F10+F11+F12+F13))</f>
        <v>--</v>
      </c>
      <c r="H11" s="15"/>
      <c r="I11" s="16" t="str">
        <f>IF(H11=0,"--",H11/(H10+H11+H12+H13))</f>
        <v>--</v>
      </c>
      <c r="J11" s="15"/>
      <c r="K11" s="16" t="str">
        <f>IF(J11=0,"--",J11/(J10+J11+J12+J13))</f>
        <v>--</v>
      </c>
      <c r="L11" s="17">
        <v>16</v>
      </c>
      <c r="M11" s="16">
        <f>IF(L11=0,"--",L11/(L10+L11+L12+L13))</f>
        <v>0.16842105263157894</v>
      </c>
      <c r="N11" s="17">
        <v>18</v>
      </c>
      <c r="O11" s="16">
        <f>IF(N11=0,"--",N11/(N10+N11+N12+N13))</f>
        <v>0.16363636363636364</v>
      </c>
      <c r="P11" s="17">
        <v>18</v>
      </c>
      <c r="Q11" s="16">
        <f>IF(P11=0,"--",P11/(P10+P11+P12+P13))</f>
        <v>0.16363636363636364</v>
      </c>
      <c r="R11" s="17">
        <v>18</v>
      </c>
      <c r="S11" s="20">
        <f>IF(R11=0,"--",R11/(R10+R11+R12+R13))</f>
        <v>0.16363636363636364</v>
      </c>
      <c r="U11" s="18"/>
    </row>
    <row r="12" spans="1:21" ht="18" customHeight="1">
      <c r="A12" s="37"/>
      <c r="B12" s="32"/>
      <c r="C12" s="33"/>
      <c r="D12" s="7" t="s">
        <v>9</v>
      </c>
      <c r="E12" s="46"/>
      <c r="F12" s="15"/>
      <c r="G12" s="16" t="str">
        <f>IF(F12=0,"--",F12/(F10+F11+F12+F13))</f>
        <v>--</v>
      </c>
      <c r="H12" s="15"/>
      <c r="I12" s="16" t="str">
        <f>IF(H12=0,"--",H12/(H10+H11+H12+H13))</f>
        <v>--</v>
      </c>
      <c r="J12" s="15"/>
      <c r="K12" s="16" t="str">
        <f>IF(J12=0,"--",J12/(J10+J11+J12+J13))</f>
        <v>--</v>
      </c>
      <c r="L12" s="17">
        <v>3</v>
      </c>
      <c r="M12" s="16">
        <f>IF(L12=0,"--",L12/(L10+L11+L12+L13))</f>
        <v>3.1578947368421054E-2</v>
      </c>
      <c r="N12" s="17">
        <f>3</f>
        <v>3</v>
      </c>
      <c r="O12" s="16">
        <f>IF(N12=0,"--",N12/(N10+N11+N12+N13))</f>
        <v>2.7272727272727271E-2</v>
      </c>
      <c r="P12" s="17">
        <f>3</f>
        <v>3</v>
      </c>
      <c r="Q12" s="16">
        <f>IF(P12=0,"--",P12/(P10+P11+P12+P13))</f>
        <v>2.7272727272727271E-2</v>
      </c>
      <c r="R12" s="17">
        <f>3</f>
        <v>3</v>
      </c>
      <c r="S12" s="20">
        <f>IF(R12=0,"--",R12/(R10+R11+R12+R13))</f>
        <v>2.7272727272727271E-2</v>
      </c>
    </row>
    <row r="13" spans="1:21" ht="18" customHeight="1">
      <c r="A13" s="37"/>
      <c r="B13" s="34"/>
      <c r="C13" s="35"/>
      <c r="D13" s="7" t="s">
        <v>10</v>
      </c>
      <c r="E13" s="46"/>
      <c r="F13" s="15"/>
      <c r="G13" s="16" t="str">
        <f>IF(F13=0,"--",F13/(F10+F11+F12+F13))</f>
        <v>--</v>
      </c>
      <c r="H13" s="15"/>
      <c r="I13" s="16" t="str">
        <f>IF(H13=0,"--",H13/(H10+H11+H12+H13))</f>
        <v>--</v>
      </c>
      <c r="J13" s="15"/>
      <c r="K13" s="16" t="str">
        <f>IF(J13=0,"--",J13/(J10+J11+J12+J13))</f>
        <v>--</v>
      </c>
      <c r="L13" s="17">
        <v>4</v>
      </c>
      <c r="M13" s="16">
        <f>IF(L13=0,"--",L13/(L10+L11+L12+L13))</f>
        <v>4.2105263157894736E-2</v>
      </c>
      <c r="N13" s="17">
        <v>4</v>
      </c>
      <c r="O13" s="16">
        <f>IF(N13=0,"--",N13/(N10+N11+N12+N13))</f>
        <v>3.6363636363636362E-2</v>
      </c>
      <c r="P13" s="17">
        <v>4</v>
      </c>
      <c r="Q13" s="16">
        <f>IF(P13=0,"--",P13/(P10+P11+P12+P13))</f>
        <v>3.6363636363636362E-2</v>
      </c>
      <c r="R13" s="17">
        <v>4</v>
      </c>
      <c r="S13" s="20">
        <f>IF(R13=0,"--",R13/(R10+R11+R12+R13))</f>
        <v>3.6363636363636362E-2</v>
      </c>
    </row>
    <row r="14" spans="1:21" ht="18" customHeight="1">
      <c r="A14" s="38"/>
      <c r="B14" s="30" t="s">
        <v>12</v>
      </c>
      <c r="C14" s="31"/>
      <c r="D14" s="7" t="s">
        <v>7</v>
      </c>
      <c r="E14" s="46"/>
      <c r="F14" s="15"/>
      <c r="G14" s="16" t="str">
        <f>IF(F14=0,"--",F14/(F14+F15+F16+F17))</f>
        <v>--</v>
      </c>
      <c r="H14" s="15"/>
      <c r="I14" s="16" t="str">
        <f>IF(H14=0,"--",H14/(H14+H15+H16+H17))</f>
        <v>--</v>
      </c>
      <c r="J14" s="15"/>
      <c r="K14" s="16" t="str">
        <f>IF(J14=0,"--",J14/(J14+J15+J16+J17))</f>
        <v>--</v>
      </c>
      <c r="L14" s="17">
        <v>24</v>
      </c>
      <c r="M14" s="20">
        <f>IF(L14=0,"--",L14/(L14+L15+L16+L17))</f>
        <v>0.5</v>
      </c>
      <c r="N14" s="17">
        <v>24</v>
      </c>
      <c r="O14" s="20">
        <f>IF(N14=0,"--",N14/(N14+N15+N16+N17))</f>
        <v>0.5</v>
      </c>
      <c r="P14" s="17">
        <v>24</v>
      </c>
      <c r="Q14" s="20">
        <f>IF(P14=0,"--",P14/(P14+P15+P16+P17))</f>
        <v>0.5</v>
      </c>
      <c r="R14" s="17">
        <v>24</v>
      </c>
      <c r="S14" s="20">
        <f>IF(R14=0,"--",R14/(R14+R15+R16+R17))</f>
        <v>0.5</v>
      </c>
    </row>
    <row r="15" spans="1:21" ht="18" customHeight="1">
      <c r="A15" s="38"/>
      <c r="B15" s="32"/>
      <c r="C15" s="33"/>
      <c r="D15" s="7" t="s">
        <v>8</v>
      </c>
      <c r="E15" s="46"/>
      <c r="F15" s="15"/>
      <c r="G15" s="16" t="str">
        <f>IF(F15=0,"--",F15/(F14+F15+F16+F17))</f>
        <v>--</v>
      </c>
      <c r="H15" s="15"/>
      <c r="I15" s="16" t="str">
        <f>IF(H15=0,"--",H15/(H14+H15+H16+H17))</f>
        <v>--</v>
      </c>
      <c r="J15" s="15"/>
      <c r="K15" s="16" t="str">
        <f>IF(J15=0,"--",J15/(J14+J15+J16+J17))</f>
        <v>--</v>
      </c>
      <c r="L15" s="17">
        <v>4</v>
      </c>
      <c r="M15" s="20">
        <f>IF(L15=0,"--",L15/(L14+L15+L16+L17))</f>
        <v>8.3333333333333329E-2</v>
      </c>
      <c r="N15" s="17">
        <v>4</v>
      </c>
      <c r="O15" s="20">
        <f>IF(N15=0,"--",N15/(N14+N15+N16+N17))</f>
        <v>8.3333333333333329E-2</v>
      </c>
      <c r="P15" s="17">
        <v>4</v>
      </c>
      <c r="Q15" s="20">
        <f>IF(P15=0,"--",P15/(P14+P15+P16+P17))</f>
        <v>8.3333333333333329E-2</v>
      </c>
      <c r="R15" s="17">
        <v>4</v>
      </c>
      <c r="S15" s="20">
        <f>IF(R15=0,"--",R15/(R14+R15+R16+R17))</f>
        <v>8.3333333333333329E-2</v>
      </c>
    </row>
    <row r="16" spans="1:21" ht="18" customHeight="1">
      <c r="A16" s="38"/>
      <c r="B16" s="32"/>
      <c r="C16" s="33"/>
      <c r="D16" s="7" t="s">
        <v>9</v>
      </c>
      <c r="E16" s="46"/>
      <c r="F16" s="15"/>
      <c r="G16" s="16" t="str">
        <f>IF(F16=0,"--",F16/(F14+F15+F16+F17))</f>
        <v>--</v>
      </c>
      <c r="H16" s="15"/>
      <c r="I16" s="16" t="str">
        <f>IF(H16=0,"--",H16/(H14+H15+H16+H17))</f>
        <v>--</v>
      </c>
      <c r="J16" s="15"/>
      <c r="K16" s="16" t="str">
        <f>IF(J16=0,"--",J16/(J14+J15+J16+J17))</f>
        <v>--</v>
      </c>
      <c r="L16" s="17">
        <v>5</v>
      </c>
      <c r="M16" s="20">
        <f>IF(L16=0,"--",L16/(L14+L15+L16+L17))</f>
        <v>0.10416666666666667</v>
      </c>
      <c r="N16" s="17">
        <v>5</v>
      </c>
      <c r="O16" s="20">
        <f>IF(N16=0,"--",N16/(N14+N15+N16+N17))</f>
        <v>0.10416666666666667</v>
      </c>
      <c r="P16" s="17">
        <v>5</v>
      </c>
      <c r="Q16" s="20">
        <f>IF(P16=0,"--",P16/(P14+P15+P16+P17))</f>
        <v>0.10416666666666667</v>
      </c>
      <c r="R16" s="17">
        <v>5</v>
      </c>
      <c r="S16" s="20">
        <f>IF(R16=0,"--",R16/(R14+R15+R16+R17))</f>
        <v>0.10416666666666667</v>
      </c>
    </row>
    <row r="17" spans="1:19" ht="18" customHeight="1">
      <c r="A17" s="38"/>
      <c r="B17" s="34"/>
      <c r="C17" s="35"/>
      <c r="D17" s="7" t="s">
        <v>10</v>
      </c>
      <c r="E17" s="46"/>
      <c r="F17" s="15"/>
      <c r="G17" s="16" t="str">
        <f>IF(F17=0,"--",F17/(F14+F15+F16+F17))</f>
        <v>--</v>
      </c>
      <c r="H17" s="15"/>
      <c r="I17" s="16" t="str">
        <f>IF(H17=0,"--",H17/(H14+H15+H16+H17))</f>
        <v>--</v>
      </c>
      <c r="J17" s="15"/>
      <c r="K17" s="16" t="str">
        <f>IF(J17=0,"--",J17/(J14+J15+J16+J17))</f>
        <v>--</v>
      </c>
      <c r="L17" s="17">
        <v>15</v>
      </c>
      <c r="M17" s="20">
        <f>IF(L17=0,"--",L17/(L14+L15+L16+L17))</f>
        <v>0.3125</v>
      </c>
      <c r="N17" s="17">
        <v>15</v>
      </c>
      <c r="O17" s="20">
        <f>IF(N17=0,"--",N17/(N14+N15+N16+N17))</f>
        <v>0.3125</v>
      </c>
      <c r="P17" s="17">
        <v>15</v>
      </c>
      <c r="Q17" s="20">
        <f>IF(P17=0,"--",P17/(P14+P15+P16+P17))</f>
        <v>0.3125</v>
      </c>
      <c r="R17" s="17">
        <v>15</v>
      </c>
      <c r="S17" s="20">
        <f>IF(R17=0,"--",R17/(R14+R15+R16+R17))</f>
        <v>0.3125</v>
      </c>
    </row>
    <row r="18" spans="1:19" ht="18" customHeight="1">
      <c r="A18" s="38"/>
      <c r="B18" s="30" t="s">
        <v>13</v>
      </c>
      <c r="C18" s="31"/>
      <c r="D18" s="7" t="s">
        <v>7</v>
      </c>
      <c r="E18" s="46"/>
      <c r="F18" s="15"/>
      <c r="G18" s="16" t="str">
        <f>IF(F18=0,"--",F18/(F18+F19+F20+F21))</f>
        <v>--</v>
      </c>
      <c r="H18" s="15"/>
      <c r="I18" s="16" t="str">
        <f>IF(H18=0,"--",H18/(H18+H19+H20+H21))</f>
        <v>--</v>
      </c>
      <c r="J18" s="15"/>
      <c r="K18" s="16" t="str">
        <f>IF(J18=0,"--",J18/(J18+J19+J20+J21))</f>
        <v>--</v>
      </c>
      <c r="L18" s="17">
        <v>44</v>
      </c>
      <c r="M18" s="16">
        <f>IF(L18=0,"--",L18/(L18+L19+L20+L21))</f>
        <v>0.60273972602739723</v>
      </c>
      <c r="N18" s="17">
        <v>44</v>
      </c>
      <c r="O18" s="16">
        <f>IF(N18=0,"--",N18/(N18+N19+N20+N21))</f>
        <v>0.60273972602739723</v>
      </c>
      <c r="P18" s="17">
        <v>44</v>
      </c>
      <c r="Q18" s="16">
        <f>IF(P18=0,"--",P18/(P18+P19+P20+P21))</f>
        <v>0.60273972602739723</v>
      </c>
      <c r="R18" s="17">
        <v>44</v>
      </c>
      <c r="S18" s="20">
        <f>IF(R18=0,"--",R18/(R18+R19+R20+R21))</f>
        <v>0.60273972602739723</v>
      </c>
    </row>
    <row r="19" spans="1:19" ht="18" customHeight="1">
      <c r="A19" s="38"/>
      <c r="B19" s="32"/>
      <c r="C19" s="33"/>
      <c r="D19" s="7" t="s">
        <v>8</v>
      </c>
      <c r="E19" s="46"/>
      <c r="F19" s="15"/>
      <c r="G19" s="16" t="str">
        <f>IF(F19=0,"--",F19/(F18+F19+F20+F21))</f>
        <v>--</v>
      </c>
      <c r="H19" s="15"/>
      <c r="I19" s="16" t="str">
        <f>IF(H19=0,"--",H19/(H18+H19+H20+H21))</f>
        <v>--</v>
      </c>
      <c r="J19" s="15"/>
      <c r="K19" s="16" t="str">
        <f>IF(J19=0,"--",J19/(J18+J19+J20+J21))</f>
        <v>--</v>
      </c>
      <c r="L19" s="17">
        <v>12</v>
      </c>
      <c r="M19" s="16">
        <f>IF(L19=0,"--",L19/(L18+L19+L20+L21))</f>
        <v>0.16438356164383561</v>
      </c>
      <c r="N19" s="17">
        <v>12</v>
      </c>
      <c r="O19" s="16">
        <f>IF(N19=0,"--",N19/(N18+N19+N20+N21))</f>
        <v>0.16438356164383561</v>
      </c>
      <c r="P19" s="17">
        <v>12</v>
      </c>
      <c r="Q19" s="16">
        <f>IF(P19=0,"--",P19/(P18+P19+P20+P21))</f>
        <v>0.16438356164383561</v>
      </c>
      <c r="R19" s="17">
        <v>12</v>
      </c>
      <c r="S19" s="20">
        <f>IF(R19=0,"--",R19/(R18+R19+R20+R21))</f>
        <v>0.16438356164383561</v>
      </c>
    </row>
    <row r="20" spans="1:19" ht="18" customHeight="1">
      <c r="A20" s="38"/>
      <c r="B20" s="32"/>
      <c r="C20" s="33"/>
      <c r="D20" s="7" t="s">
        <v>9</v>
      </c>
      <c r="E20" s="46"/>
      <c r="F20" s="15"/>
      <c r="G20" s="16" t="str">
        <f>IF(F20=0,"--",F20/(F18+F19+F20+F21))</f>
        <v>--</v>
      </c>
      <c r="H20" s="15"/>
      <c r="I20" s="16" t="str">
        <f>IF(H20=0,"--",H20/(H18+H19+H20+H21))</f>
        <v>--</v>
      </c>
      <c r="J20" s="15"/>
      <c r="K20" s="16" t="str">
        <f>IF(J20=0,"--",J20/(J18+J19+J20+J21))</f>
        <v>--</v>
      </c>
      <c r="L20" s="17">
        <v>4</v>
      </c>
      <c r="M20" s="16">
        <f>IF(L20=0,"--",L20/(L18+L19+L20+L21))</f>
        <v>5.4794520547945202E-2</v>
      </c>
      <c r="N20" s="17">
        <v>4</v>
      </c>
      <c r="O20" s="16">
        <f>IF(N20=0,"--",N20/(N18+N19+N20+N21))</f>
        <v>5.4794520547945202E-2</v>
      </c>
      <c r="P20" s="17">
        <v>4</v>
      </c>
      <c r="Q20" s="16">
        <f>IF(P20=0,"--",P20/(P18+P19+P20+P21))</f>
        <v>5.4794520547945202E-2</v>
      </c>
      <c r="R20" s="17">
        <v>4</v>
      </c>
      <c r="S20" s="20">
        <f>IF(R20=0,"--",R20/(R18+R19+R20+R21))</f>
        <v>5.4794520547945202E-2</v>
      </c>
    </row>
    <row r="21" spans="1:19" ht="18" customHeight="1">
      <c r="A21" s="38"/>
      <c r="B21" s="34"/>
      <c r="C21" s="35"/>
      <c r="D21" s="7" t="s">
        <v>10</v>
      </c>
      <c r="E21" s="46"/>
      <c r="F21" s="15"/>
      <c r="G21" s="16" t="str">
        <f>IF(F21=0,"--",F21/(F18+F19+F20+F21))</f>
        <v>--</v>
      </c>
      <c r="H21" s="15"/>
      <c r="I21" s="16" t="str">
        <f>IF(H21=0,"--",H21/(H18+H19+H20+H21))</f>
        <v>--</v>
      </c>
      <c r="J21" s="15"/>
      <c r="K21" s="16" t="str">
        <f>IF(J21=0,"--",J21/(J18+J19+J20+J21))</f>
        <v>--</v>
      </c>
      <c r="L21" s="17">
        <v>13</v>
      </c>
      <c r="M21" s="16">
        <f>IF(L21=0,"--",L21/(L18+L19+L20+L21))</f>
        <v>0.17808219178082191</v>
      </c>
      <c r="N21" s="17">
        <v>13</v>
      </c>
      <c r="O21" s="16">
        <f>IF(N21=0,"--",N21/(N18+N19+N20+N21))</f>
        <v>0.17808219178082191</v>
      </c>
      <c r="P21" s="17">
        <v>13</v>
      </c>
      <c r="Q21" s="16">
        <f>IF(P21=0,"--",P21/(P18+P19+P20+P21))</f>
        <v>0.17808219178082191</v>
      </c>
      <c r="R21" s="17">
        <v>13</v>
      </c>
      <c r="S21" s="20">
        <f>IF(R21=0,"--",R21/(R18+R19+R20+R21))</f>
        <v>0.17808219178082191</v>
      </c>
    </row>
    <row r="22" spans="1:19" ht="18" customHeight="1">
      <c r="A22" s="38"/>
      <c r="B22" s="30" t="s">
        <v>14</v>
      </c>
      <c r="C22" s="31"/>
      <c r="D22" s="7" t="s">
        <v>7</v>
      </c>
      <c r="E22" s="46"/>
      <c r="F22" s="15"/>
      <c r="G22" s="16" t="str">
        <f>IF(F22=0,"--",F22/(F22+F23+F24+F25))</f>
        <v>--</v>
      </c>
      <c r="H22" s="15"/>
      <c r="I22" s="16" t="str">
        <f>IF(H22=0,"--",H22/(H22+H23+H24+H25))</f>
        <v>--</v>
      </c>
      <c r="J22" s="15"/>
      <c r="K22" s="16" t="str">
        <f>IF(J22=0,"--",J22/(J22+J23+J24+J25))</f>
        <v>--</v>
      </c>
      <c r="L22" s="17">
        <v>30</v>
      </c>
      <c r="M22" s="16">
        <f>IF(L22=0,"--",L22/(L22+L23+L24+L25))</f>
        <v>0.5357142857142857</v>
      </c>
      <c r="N22" s="17">
        <v>30</v>
      </c>
      <c r="O22" s="16">
        <f>IF(N22=0,"--",N22/(N22+N23+N24+N25))</f>
        <v>0.5357142857142857</v>
      </c>
      <c r="P22" s="17">
        <v>30</v>
      </c>
      <c r="Q22" s="16">
        <f>IF(P22=0,"--",P22/(P22+P23+P24+P25))</f>
        <v>0.5357142857142857</v>
      </c>
      <c r="R22" s="17">
        <v>30</v>
      </c>
      <c r="S22" s="20">
        <f>IF(R22=0,"--",R22/(R22+R23+R24+R25))</f>
        <v>0.5357142857142857</v>
      </c>
    </row>
    <row r="23" spans="1:19" ht="18" customHeight="1">
      <c r="A23" s="38"/>
      <c r="B23" s="32"/>
      <c r="C23" s="33"/>
      <c r="D23" s="7" t="s">
        <v>8</v>
      </c>
      <c r="E23" s="46"/>
      <c r="F23" s="15"/>
      <c r="G23" s="16" t="str">
        <f>IF(F23=0,"--",F23/(F22+F23+F24+F25))</f>
        <v>--</v>
      </c>
      <c r="H23" s="15"/>
      <c r="I23" s="16" t="str">
        <f>IF(H23=0,"--",H23/(H22+H23+H24+H25))</f>
        <v>--</v>
      </c>
      <c r="J23" s="15"/>
      <c r="K23" s="16" t="str">
        <f>IF(J23=0,"--",J23/(J22+J23+J24+J25))</f>
        <v>--</v>
      </c>
      <c r="L23" s="17">
        <v>12</v>
      </c>
      <c r="M23" s="16">
        <f>IF(L23=0,"--",L23/(L22+L23+L24+L25))</f>
        <v>0.21428571428571427</v>
      </c>
      <c r="N23" s="17">
        <v>12</v>
      </c>
      <c r="O23" s="16">
        <f>IF(N23=0,"--",N23/(N22+N23+N24+N25))</f>
        <v>0.21428571428571427</v>
      </c>
      <c r="P23" s="17">
        <v>12</v>
      </c>
      <c r="Q23" s="16">
        <f>IF(P23=0,"--",P23/(P22+P23+P24+P25))</f>
        <v>0.21428571428571427</v>
      </c>
      <c r="R23" s="17">
        <v>12</v>
      </c>
      <c r="S23" s="20">
        <f>IF(R23=0,"--",R23/(R22+R23+R24+R25))</f>
        <v>0.21428571428571427</v>
      </c>
    </row>
    <row r="24" spans="1:19" ht="18" customHeight="1">
      <c r="A24" s="38"/>
      <c r="B24" s="32"/>
      <c r="C24" s="33"/>
      <c r="D24" s="7" t="s">
        <v>9</v>
      </c>
      <c r="E24" s="46"/>
      <c r="F24" s="15"/>
      <c r="G24" s="16" t="str">
        <f>IF(F24=0,"--",F24/(F22+F23+F24+F25))</f>
        <v>--</v>
      </c>
      <c r="H24" s="15"/>
      <c r="I24" s="16" t="str">
        <f>IF(H24=0,"--",H24/(H22+H23+H24+H25))</f>
        <v>--</v>
      </c>
      <c r="J24" s="15"/>
      <c r="K24" s="16" t="str">
        <f>IF(J24=0,"--",J24/(J22+J23+J24+J25))</f>
        <v>--</v>
      </c>
      <c r="L24" s="17">
        <v>4</v>
      </c>
      <c r="M24" s="16">
        <f>IF(L24=0,"--",L24/(L22+L23+L24+L25))</f>
        <v>7.1428571428571425E-2</v>
      </c>
      <c r="N24" s="17">
        <v>4</v>
      </c>
      <c r="O24" s="16">
        <f>IF(N24=0,"--",N24/(N22+N23+N24+N25))</f>
        <v>7.1428571428571425E-2</v>
      </c>
      <c r="P24" s="17">
        <v>4</v>
      </c>
      <c r="Q24" s="16">
        <f>IF(P24=0,"--",P24/(P22+P23+P24+P25))</f>
        <v>7.1428571428571425E-2</v>
      </c>
      <c r="R24" s="17">
        <v>4</v>
      </c>
      <c r="S24" s="20">
        <f>IF(R24=0,"--",R24/(R22+R23+R24+R25))</f>
        <v>7.1428571428571425E-2</v>
      </c>
    </row>
    <row r="25" spans="1:19" ht="18" customHeight="1">
      <c r="A25" s="38"/>
      <c r="B25" s="34"/>
      <c r="C25" s="35"/>
      <c r="D25" s="7" t="s">
        <v>10</v>
      </c>
      <c r="E25" s="46"/>
      <c r="F25" s="15"/>
      <c r="G25" s="16" t="str">
        <f>IF(F25=0,"--",F25/(F22+F23+F24+F25))</f>
        <v>--</v>
      </c>
      <c r="H25" s="15"/>
      <c r="I25" s="16" t="str">
        <f>IF(H25=0,"--",H25/(H22+H23+H24+H25))</f>
        <v>--</v>
      </c>
      <c r="J25" s="15"/>
      <c r="K25" s="16" t="str">
        <f>IF(J25=0,"--",J25/(J22+J23+J24+J25))</f>
        <v>--</v>
      </c>
      <c r="L25" s="17">
        <v>10</v>
      </c>
      <c r="M25" s="16">
        <f>IF(L25=0,"--",L25/(L22+L23+L24+L25))</f>
        <v>0.17857142857142858</v>
      </c>
      <c r="N25" s="17">
        <v>10</v>
      </c>
      <c r="O25" s="16">
        <f>IF(N25=0,"--",N25/(N22+N23+N24+N25))</f>
        <v>0.17857142857142858</v>
      </c>
      <c r="P25" s="17">
        <v>10</v>
      </c>
      <c r="Q25" s="16">
        <f>IF(P25=0,"--",P25/(P22+P23+P24+P25))</f>
        <v>0.17857142857142858</v>
      </c>
      <c r="R25" s="17">
        <v>10</v>
      </c>
      <c r="S25" s="20">
        <f>IF(R25=0,"--",R25/(R22+R23+R24+R25))</f>
        <v>0.17857142857142858</v>
      </c>
    </row>
    <row r="26" spans="1:19" ht="18" customHeight="1">
      <c r="A26" s="38"/>
      <c r="B26" s="30" t="s">
        <v>15</v>
      </c>
      <c r="C26" s="31"/>
      <c r="D26" s="7" t="s">
        <v>7</v>
      </c>
      <c r="E26" s="46"/>
      <c r="F26" s="15"/>
      <c r="G26" s="16" t="str">
        <f>IF(F26=0,"--",F26/(F26+F27+F28+F29))</f>
        <v>--</v>
      </c>
      <c r="H26" s="15"/>
      <c r="I26" s="16" t="str">
        <f>IF(H26=0,"--",H26/(H26+H27+H28+H29))</f>
        <v>--</v>
      </c>
      <c r="J26" s="15"/>
      <c r="K26" s="16" t="str">
        <f>IF(J26=0,"--",J26/(J26+J27+J28+J29))</f>
        <v>--</v>
      </c>
      <c r="L26" s="17">
        <v>15</v>
      </c>
      <c r="M26" s="16">
        <f>IF(L26=0,"--",L26/(L26+L27+L28+L29))</f>
        <v>0.57692307692307687</v>
      </c>
      <c r="N26" s="17">
        <v>15</v>
      </c>
      <c r="O26" s="16">
        <f>IF(N26=0,"--",N26/(N26+N27+N28+N29))</f>
        <v>0.57692307692307687</v>
      </c>
      <c r="P26" s="17">
        <v>15</v>
      </c>
      <c r="Q26" s="16">
        <f>IF(P26=0,"--",P26/(P26+P27+P28+P29))</f>
        <v>0.57692307692307687</v>
      </c>
      <c r="R26" s="17">
        <v>15</v>
      </c>
      <c r="S26" s="20">
        <f>IF(R26=0,"--",R26/(R26+R27+R28+R29))</f>
        <v>0.57692307692307687</v>
      </c>
    </row>
    <row r="27" spans="1:19" ht="18" customHeight="1">
      <c r="A27" s="38"/>
      <c r="B27" s="32"/>
      <c r="C27" s="33"/>
      <c r="D27" s="7" t="s">
        <v>8</v>
      </c>
      <c r="E27" s="46"/>
      <c r="F27" s="15"/>
      <c r="G27" s="16" t="str">
        <f>IF(F27=0,"--",F27/(F26+F27+F28+F29))</f>
        <v>--</v>
      </c>
      <c r="H27" s="15"/>
      <c r="I27" s="16" t="str">
        <f>IF(H27=0,"--",H27/(H26+H27+H28+H29))</f>
        <v>--</v>
      </c>
      <c r="J27" s="15"/>
      <c r="K27" s="16" t="str">
        <f>IF(J27=0,"--",J27/(J26+J27+J28+J29))</f>
        <v>--</v>
      </c>
      <c r="L27" s="17">
        <v>2</v>
      </c>
      <c r="M27" s="16">
        <f>IF(L27=0,"--",L27/(L26+L27+L28+L29))</f>
        <v>7.6923076923076927E-2</v>
      </c>
      <c r="N27" s="17">
        <v>2</v>
      </c>
      <c r="O27" s="16">
        <f>IF(N27=0,"--",N27/(N26+N27+N28+N29))</f>
        <v>7.6923076923076927E-2</v>
      </c>
      <c r="P27" s="17">
        <v>2</v>
      </c>
      <c r="Q27" s="16">
        <f>IF(P27=0,"--",P27/(P26+P27+P28+P29))</f>
        <v>7.6923076923076927E-2</v>
      </c>
      <c r="R27" s="17">
        <v>2</v>
      </c>
      <c r="S27" s="20">
        <f>IF(R27=0,"--",R27/(R26+R27+R28+R29))</f>
        <v>7.6923076923076927E-2</v>
      </c>
    </row>
    <row r="28" spans="1:19" ht="18" customHeight="1">
      <c r="A28" s="38"/>
      <c r="B28" s="32"/>
      <c r="C28" s="33"/>
      <c r="D28" s="7" t="s">
        <v>9</v>
      </c>
      <c r="E28" s="46"/>
      <c r="F28" s="15"/>
      <c r="G28" s="16" t="str">
        <f>IF(F28=0,"--",F28/(F26+F27+F28+F29))</f>
        <v>--</v>
      </c>
      <c r="H28" s="15"/>
      <c r="I28" s="16" t="str">
        <f>IF(H28=0,"--",H28/(H26+H27+H28+H29))</f>
        <v>--</v>
      </c>
      <c r="J28" s="15"/>
      <c r="K28" s="16" t="str">
        <f>IF(J28=0,"--",J28/(J26+J27+J28+J29))</f>
        <v>--</v>
      </c>
      <c r="L28" s="17">
        <v>1</v>
      </c>
      <c r="M28" s="16">
        <f>IF(L28=0,"--",L28/(L26+L27+L28+L29))</f>
        <v>3.8461538461538464E-2</v>
      </c>
      <c r="N28" s="17">
        <v>1</v>
      </c>
      <c r="O28" s="16">
        <f>IF(N28=0,"--",N28/(N26+N27+N28+N29))</f>
        <v>3.8461538461538464E-2</v>
      </c>
      <c r="P28" s="17">
        <v>1</v>
      </c>
      <c r="Q28" s="16">
        <f>IF(P28=0,"--",P28/(P26+P27+P28+P29))</f>
        <v>3.8461538461538464E-2</v>
      </c>
      <c r="R28" s="17">
        <v>1</v>
      </c>
      <c r="S28" s="20">
        <f>IF(R28=0,"--",R28/(R26+R27+R28+R29))</f>
        <v>3.8461538461538464E-2</v>
      </c>
    </row>
    <row r="29" spans="1:19" ht="18" customHeight="1">
      <c r="A29" s="38"/>
      <c r="B29" s="34"/>
      <c r="C29" s="35"/>
      <c r="D29" s="7" t="s">
        <v>10</v>
      </c>
      <c r="E29" s="46"/>
      <c r="F29" s="15"/>
      <c r="G29" s="16" t="str">
        <f>IF(F29=0,"--",F29/(F26+F27+F28+F29))</f>
        <v>--</v>
      </c>
      <c r="H29" s="15"/>
      <c r="I29" s="16" t="str">
        <f>IF(H29=0,"--",H29/(H26+H27+H28+H29))</f>
        <v>--</v>
      </c>
      <c r="J29" s="15"/>
      <c r="K29" s="16" t="str">
        <f>IF(J29=0,"--",J29/(J26+J27+J28+J29))</f>
        <v>--</v>
      </c>
      <c r="L29" s="17">
        <v>8</v>
      </c>
      <c r="M29" s="16">
        <f>IF(L29=0,"--",L29/(L26+L27+L28+L29))</f>
        <v>0.30769230769230771</v>
      </c>
      <c r="N29" s="17">
        <v>8</v>
      </c>
      <c r="O29" s="16">
        <f>IF(N29=0,"--",N29/(N26+N27+N28+N29))</f>
        <v>0.30769230769230771</v>
      </c>
      <c r="P29" s="17">
        <v>8</v>
      </c>
      <c r="Q29" s="16">
        <f>IF(P29=0,"--",P29/(P26+P27+P28+P29))</f>
        <v>0.30769230769230771</v>
      </c>
      <c r="R29" s="17">
        <v>8</v>
      </c>
      <c r="S29" s="20">
        <f>IF(R29=0,"--",R29/(R26+R27+R28+R29))</f>
        <v>0.30769230769230771</v>
      </c>
    </row>
    <row r="30" spans="1:19" ht="18" customHeight="1">
      <c r="A30" s="38"/>
      <c r="B30" s="30" t="s">
        <v>16</v>
      </c>
      <c r="C30" s="31"/>
      <c r="D30" s="7" t="s">
        <v>7</v>
      </c>
      <c r="E30" s="46"/>
      <c r="F30" s="15"/>
      <c r="G30" s="16" t="str">
        <f>IF(F30=0,"--",F30/(F30+F31+F32+F33))</f>
        <v>--</v>
      </c>
      <c r="H30" s="15"/>
      <c r="I30" s="16" t="str">
        <f>IF(H30=0,"--",H30/(H30+H31+H32+H33))</f>
        <v>--</v>
      </c>
      <c r="J30" s="15"/>
      <c r="K30" s="16" t="str">
        <f>IF(J30=0,"--",J30/(J30+J31+J32+J33))</f>
        <v>--</v>
      </c>
      <c r="L30" s="17">
        <v>35</v>
      </c>
      <c r="M30" s="16">
        <f>IF(L30=0,"--",L30/(L30+L31+L32+L33))</f>
        <v>0.660377358490566</v>
      </c>
      <c r="N30" s="17">
        <v>35</v>
      </c>
      <c r="O30" s="16">
        <f>IF(N30=0,"--",N30/(N30+N31+N32+N33))</f>
        <v>0.660377358490566</v>
      </c>
      <c r="P30" s="17">
        <v>35</v>
      </c>
      <c r="Q30" s="16">
        <f>IF(P30=0,"--",P30/(P30+P31+P32+P33))</f>
        <v>0.660377358490566</v>
      </c>
      <c r="R30" s="17">
        <v>35</v>
      </c>
      <c r="S30" s="20">
        <f>IF(R30=0,"--",R30/(R30+R31+R32+R33))</f>
        <v>0.660377358490566</v>
      </c>
    </row>
    <row r="31" spans="1:19" ht="18" customHeight="1">
      <c r="A31" s="38"/>
      <c r="B31" s="32"/>
      <c r="C31" s="33"/>
      <c r="D31" s="7" t="s">
        <v>8</v>
      </c>
      <c r="E31" s="46"/>
      <c r="F31" s="15"/>
      <c r="G31" s="16" t="str">
        <f>IF(F31=0,"--",F31/(F30+F31+F32+F33))</f>
        <v>--</v>
      </c>
      <c r="H31" s="15"/>
      <c r="I31" s="16" t="str">
        <f>IF(H31=0,"--",H31/(H30+H31+H32+H33))</f>
        <v>--</v>
      </c>
      <c r="J31" s="15"/>
      <c r="K31" s="16" t="str">
        <f>IF(J31=0,"--",J31/(J30+J31+J32+J33))</f>
        <v>--</v>
      </c>
      <c r="L31" s="17">
        <v>2</v>
      </c>
      <c r="M31" s="16">
        <f>IF(L31=0,"--",L31/(L30+L31+L32+L33))</f>
        <v>3.7735849056603772E-2</v>
      </c>
      <c r="N31" s="17">
        <v>2</v>
      </c>
      <c r="O31" s="16">
        <f>IF(N31=0,"--",N31/(N30+N31+N32+N33))</f>
        <v>3.7735849056603772E-2</v>
      </c>
      <c r="P31" s="17">
        <v>2</v>
      </c>
      <c r="Q31" s="16">
        <f>IF(P31=0,"--",P31/(P30+P31+P32+P33))</f>
        <v>3.7735849056603772E-2</v>
      </c>
      <c r="R31" s="17">
        <v>2</v>
      </c>
      <c r="S31" s="20">
        <f>IF(R31=0,"--",R31/(R30+R31+R32+R33))</f>
        <v>3.7735849056603772E-2</v>
      </c>
    </row>
    <row r="32" spans="1:19" ht="18" customHeight="1">
      <c r="A32" s="38"/>
      <c r="B32" s="32"/>
      <c r="C32" s="33"/>
      <c r="D32" s="7" t="s">
        <v>9</v>
      </c>
      <c r="E32" s="46"/>
      <c r="F32" s="15"/>
      <c r="G32" s="16" t="str">
        <f>IF(F32=0,"--",F32/(F30+F31+F32+F33))</f>
        <v>--</v>
      </c>
      <c r="H32" s="15"/>
      <c r="I32" s="16" t="str">
        <f>IF(H32=0,"--",H32/(H30+H31+H32+H33))</f>
        <v>--</v>
      </c>
      <c r="J32" s="15"/>
      <c r="K32" s="16" t="str">
        <f>IF(J32=0,"--",J32/(J30+J31+J32+J33))</f>
        <v>--</v>
      </c>
      <c r="L32" s="17">
        <v>4</v>
      </c>
      <c r="M32" s="16">
        <f>IF(L32=0,"--",L32/(L30+L31+L32+L33))</f>
        <v>7.5471698113207544E-2</v>
      </c>
      <c r="N32" s="17">
        <v>4</v>
      </c>
      <c r="O32" s="16">
        <f>IF(N32=0,"--",N32/(N30+N31+N32+N33))</f>
        <v>7.5471698113207544E-2</v>
      </c>
      <c r="P32" s="17">
        <v>4</v>
      </c>
      <c r="Q32" s="16">
        <f>IF(P32=0,"--",P32/(P30+P31+P32+P33))</f>
        <v>7.5471698113207544E-2</v>
      </c>
      <c r="R32" s="17">
        <v>4</v>
      </c>
      <c r="S32" s="20">
        <f>IF(R32=0,"--",R32/(R30+R31+R32+R33))</f>
        <v>7.5471698113207544E-2</v>
      </c>
    </row>
    <row r="33" spans="1:19" ht="18" customHeight="1">
      <c r="A33" s="38"/>
      <c r="B33" s="34"/>
      <c r="C33" s="35"/>
      <c r="D33" s="7" t="s">
        <v>10</v>
      </c>
      <c r="E33" s="46"/>
      <c r="F33" s="15"/>
      <c r="G33" s="16" t="str">
        <f>IF(F33=0,"--",F33/(F30+F31+F32+F33))</f>
        <v>--</v>
      </c>
      <c r="H33" s="15"/>
      <c r="I33" s="16" t="str">
        <f>IF(H33=0,"--",H33/(H30+H31+H32+H33))</f>
        <v>--</v>
      </c>
      <c r="J33" s="15"/>
      <c r="K33" s="16" t="str">
        <f>IF(J33=0,"--",J33/(J30+J31+J32+J33))</f>
        <v>--</v>
      </c>
      <c r="L33" s="17">
        <v>12</v>
      </c>
      <c r="M33" s="16">
        <f>IF(L33=0,"--",L33/(L30+L31+L32+L33))</f>
        <v>0.22641509433962265</v>
      </c>
      <c r="N33" s="17">
        <v>12</v>
      </c>
      <c r="O33" s="16">
        <f>IF(N33=0,"--",N33/(N30+N31+N32+N33))</f>
        <v>0.22641509433962265</v>
      </c>
      <c r="P33" s="17">
        <v>12</v>
      </c>
      <c r="Q33" s="16">
        <f>IF(P33=0,"--",P33/(P30+P31+P32+P33))</f>
        <v>0.22641509433962265</v>
      </c>
      <c r="R33" s="17">
        <v>12</v>
      </c>
      <c r="S33" s="20">
        <f>IF(R33=0,"--",R33/(R30+R31+R32+R33))</f>
        <v>0.22641509433962265</v>
      </c>
    </row>
    <row r="34" spans="1:19" ht="18" customHeight="1">
      <c r="A34" s="38"/>
      <c r="B34" s="30" t="s">
        <v>17</v>
      </c>
      <c r="C34" s="31"/>
      <c r="D34" s="7" t="s">
        <v>7</v>
      </c>
      <c r="E34" s="46"/>
      <c r="F34" s="15"/>
      <c r="G34" s="16" t="str">
        <f>IF(F34=0,"--",F34/(F34+F35+F36+F37))</f>
        <v>--</v>
      </c>
      <c r="H34" s="15"/>
      <c r="I34" s="16" t="str">
        <f>IF(H34=0,"--",H34/(H34+H35+H36+H37))</f>
        <v>--</v>
      </c>
      <c r="J34" s="15"/>
      <c r="K34" s="16" t="str">
        <f>IF(J34=0,"--",J34/(J34+J35+J36+J37))</f>
        <v>--</v>
      </c>
      <c r="L34" s="17">
        <v>49</v>
      </c>
      <c r="M34" s="16">
        <f>IF(L34=0,"--",L34/(L34+L35+L36+L37))</f>
        <v>0.65333333333333332</v>
      </c>
      <c r="N34" s="17">
        <v>49</v>
      </c>
      <c r="O34" s="16">
        <f>IF(N34=0,"--",N34/(N34+N35+N36+N37))</f>
        <v>0.65333333333333332</v>
      </c>
      <c r="P34" s="17">
        <v>49</v>
      </c>
      <c r="Q34" s="16">
        <f>IF(P34=0,"--",P34/(P34+P35+P36+P37))</f>
        <v>0.65333333333333332</v>
      </c>
      <c r="R34" s="17">
        <v>49</v>
      </c>
      <c r="S34" s="20">
        <f>IF(R34=0,"--",R34/(R34+R35+R36+R37))</f>
        <v>0.65333333333333332</v>
      </c>
    </row>
    <row r="35" spans="1:19" ht="18" customHeight="1">
      <c r="A35" s="38"/>
      <c r="B35" s="32"/>
      <c r="C35" s="33"/>
      <c r="D35" s="7" t="s">
        <v>8</v>
      </c>
      <c r="E35" s="46"/>
      <c r="F35" s="15"/>
      <c r="G35" s="16" t="str">
        <f>IF(F35=0,"--",F35/(F34+F35+F36+F37))</f>
        <v>--</v>
      </c>
      <c r="H35" s="15"/>
      <c r="I35" s="16" t="str">
        <f>IF(H35=0,"--",H35/(H34+H35+H36+H37))</f>
        <v>--</v>
      </c>
      <c r="J35" s="15"/>
      <c r="K35" s="16" t="str">
        <f>IF(J35=0,"--",J35/(J34+J35+J36+J37))</f>
        <v>--</v>
      </c>
      <c r="L35" s="17">
        <v>12</v>
      </c>
      <c r="M35" s="16">
        <f>IF(L35=0,"--",L35/(L34+L35+L36+L37))</f>
        <v>0.16</v>
      </c>
      <c r="N35" s="17">
        <v>12</v>
      </c>
      <c r="O35" s="16">
        <f>IF(N35=0,"--",N35/(N34+N35+N36+N37))</f>
        <v>0.16</v>
      </c>
      <c r="P35" s="17">
        <v>12</v>
      </c>
      <c r="Q35" s="16">
        <f>IF(P35=0,"--",P35/(P34+P35+P36+P37))</f>
        <v>0.16</v>
      </c>
      <c r="R35" s="17">
        <v>12</v>
      </c>
      <c r="S35" s="20">
        <f>IF(R35=0,"--",R35/(R34+R35+R36+R37))</f>
        <v>0.16</v>
      </c>
    </row>
    <row r="36" spans="1:19" ht="18" customHeight="1">
      <c r="A36" s="38"/>
      <c r="B36" s="32"/>
      <c r="C36" s="33"/>
      <c r="D36" s="7" t="s">
        <v>9</v>
      </c>
      <c r="E36" s="46"/>
      <c r="F36" s="15"/>
      <c r="G36" s="16" t="str">
        <f>IF(F36=0,"--",F36/(F34+F35+F36+F37))</f>
        <v>--</v>
      </c>
      <c r="H36" s="15"/>
      <c r="I36" s="16" t="str">
        <f>IF(H36=0,"--",H36/(H34+H35+H36+H37))</f>
        <v>--</v>
      </c>
      <c r="J36" s="15"/>
      <c r="K36" s="16" t="str">
        <f>IF(J36=0,"--",J36/(J34+J35+J36+J37))</f>
        <v>--</v>
      </c>
      <c r="L36" s="17">
        <v>5</v>
      </c>
      <c r="M36" s="16">
        <f>IF(L36=0,"--",L36/(L34+L35+L36+L37))</f>
        <v>6.6666666666666666E-2</v>
      </c>
      <c r="N36" s="17">
        <v>5</v>
      </c>
      <c r="O36" s="16">
        <f>IF(N36=0,"--",N36/(N34+N35+N36+N37))</f>
        <v>6.6666666666666666E-2</v>
      </c>
      <c r="P36" s="17">
        <v>5</v>
      </c>
      <c r="Q36" s="16">
        <f>IF(P36=0,"--",P36/(P34+P35+P36+P37))</f>
        <v>6.6666666666666666E-2</v>
      </c>
      <c r="R36" s="17">
        <v>5</v>
      </c>
      <c r="S36" s="20">
        <f>IF(R36=0,"--",R36/(R34+R35+R36+R37))</f>
        <v>6.6666666666666666E-2</v>
      </c>
    </row>
    <row r="37" spans="1:19" ht="18" customHeight="1">
      <c r="A37" s="39"/>
      <c r="B37" s="34"/>
      <c r="C37" s="35"/>
      <c r="D37" s="7" t="s">
        <v>10</v>
      </c>
      <c r="E37" s="47"/>
      <c r="F37" s="15"/>
      <c r="G37" s="16" t="str">
        <f>IF(F37=0,"--",F37/(F34+F35+F36+F37))</f>
        <v>--</v>
      </c>
      <c r="H37" s="15"/>
      <c r="I37" s="16" t="str">
        <f>IF(H37=0,"--",H37/(H34+H35+H36+H37))</f>
        <v>--</v>
      </c>
      <c r="J37" s="15"/>
      <c r="K37" s="16" t="str">
        <f>IF(J37=0,"--",J37/(J34+J35+J36+J37))</f>
        <v>--</v>
      </c>
      <c r="L37" s="17">
        <v>9</v>
      </c>
      <c r="M37" s="16">
        <f>IF(L37=0,"--",L37/(L34+L35+L36+L37))</f>
        <v>0.12</v>
      </c>
      <c r="N37" s="17">
        <v>9</v>
      </c>
      <c r="O37" s="16">
        <f>IF(N37=0,"--",N37/(N34+N35+N36+N37))</f>
        <v>0.12</v>
      </c>
      <c r="P37" s="17">
        <v>9</v>
      </c>
      <c r="Q37" s="16">
        <f>IF(P37=0,"--",P37/(P34+P35+P36+P37))</f>
        <v>0.12</v>
      </c>
      <c r="R37" s="17">
        <v>9</v>
      </c>
      <c r="S37" s="20">
        <f>IF(R37=0,"--",R37/(R34+R35+R36+R37))</f>
        <v>0.12</v>
      </c>
    </row>
    <row r="38" spans="1:19">
      <c r="J38" s="9"/>
    </row>
    <row r="39" spans="1:19">
      <c r="A39" s="8" t="s">
        <v>6</v>
      </c>
      <c r="J39" s="9"/>
    </row>
    <row r="40" spans="1:19">
      <c r="A40" s="8" t="s">
        <v>26</v>
      </c>
    </row>
  </sheetData>
  <mergeCells count="20">
    <mergeCell ref="B26:C29"/>
    <mergeCell ref="B30:C33"/>
    <mergeCell ref="B34:C37"/>
    <mergeCell ref="N3:O3"/>
    <mergeCell ref="P3:Q3"/>
    <mergeCell ref="R3:S3"/>
    <mergeCell ref="A5:D5"/>
    <mergeCell ref="A6:A37"/>
    <mergeCell ref="B6:C9"/>
    <mergeCell ref="E6:E37"/>
    <mergeCell ref="B10:C13"/>
    <mergeCell ref="B14:C17"/>
    <mergeCell ref="B18:C21"/>
    <mergeCell ref="A3:D4"/>
    <mergeCell ref="E3:E4"/>
    <mergeCell ref="F3:G3"/>
    <mergeCell ref="H3:I3"/>
    <mergeCell ref="J3:K3"/>
    <mergeCell ref="L3:M3"/>
    <mergeCell ref="B22:C25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廁所分布情形 113-110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許寶珠</dc:creator>
  <cp:lastModifiedBy>許寶珠</cp:lastModifiedBy>
  <cp:lastPrinted>2025-04-28T01:44:57Z</cp:lastPrinted>
  <dcterms:created xsi:type="dcterms:W3CDTF">2021-08-15T10:38:01Z</dcterms:created>
  <dcterms:modified xsi:type="dcterms:W3CDTF">2025-04-28T06:48:05Z</dcterms:modified>
</cp:coreProperties>
</file>