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8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B15" i="1"/>
  <c r="N15" s="1"/>
  <c r="P15"/>
  <c r="F15"/>
  <c r="E15"/>
  <c r="C15"/>
  <c r="D15" s="1"/>
  <c r="AB14"/>
  <c r="N14" s="1"/>
  <c r="P14"/>
  <c r="F14"/>
  <c r="E14"/>
  <c r="C14"/>
  <c r="D14" s="1"/>
  <c r="AB13"/>
  <c r="N13" s="1"/>
  <c r="P13"/>
  <c r="F13"/>
  <c r="E13"/>
  <c r="C13"/>
  <c r="D13" s="1"/>
  <c r="AB12"/>
  <c r="N12" s="1"/>
  <c r="P12"/>
  <c r="F12"/>
  <c r="E12"/>
  <c r="C12"/>
  <c r="D12" s="1"/>
  <c r="AB11"/>
  <c r="N11" s="1"/>
  <c r="P11"/>
  <c r="F11"/>
  <c r="E11"/>
  <c r="C11"/>
  <c r="D11" s="1"/>
  <c r="AB10"/>
  <c r="N10" s="1"/>
  <c r="P10"/>
  <c r="F10"/>
  <c r="E10"/>
  <c r="C10"/>
  <c r="D10" s="1"/>
  <c r="AB9"/>
  <c r="N9" s="1"/>
  <c r="P9"/>
  <c r="F9"/>
  <c r="E9"/>
  <c r="C9"/>
  <c r="D9" s="1"/>
  <c r="AB8"/>
  <c r="N8" s="1"/>
  <c r="P8"/>
  <c r="L8"/>
  <c r="K8"/>
  <c r="J8"/>
  <c r="I8"/>
  <c r="F8" s="1"/>
  <c r="H8"/>
  <c r="E8" s="1"/>
  <c r="G8"/>
  <c r="C8"/>
  <c r="D8" s="1"/>
  <c r="O8" l="1"/>
  <c r="O9"/>
  <c r="O10"/>
  <c r="O11"/>
  <c r="O12"/>
  <c r="O13"/>
  <c r="O14"/>
  <c r="O15"/>
</calcChain>
</file>

<file path=xl/sharedStrings.xml><?xml version="1.0" encoding="utf-8"?>
<sst xmlns="http://schemas.openxmlformats.org/spreadsheetml/2006/main" count="45" uniqueCount="40">
  <si>
    <t>雲林縣警察局發生道路交通事故統計表 ( A1+A2類 )</t>
  </si>
  <si>
    <t>製表單位：</t>
  </si>
  <si>
    <t>雲縣警局交通隊</t>
  </si>
  <si>
    <t>111/01/01 至 111/01/31(已陳報)</t>
  </si>
  <si>
    <t>製表日期：</t>
  </si>
  <si>
    <t>111/03/11</t>
  </si>
  <si>
    <t>表1</t>
  </si>
  <si>
    <t>項</t>
  </si>
  <si>
    <t xml:space="preserve">  總            計</t>
  </si>
  <si>
    <t>重  大  事  故</t>
  </si>
  <si>
    <t>一  般  事  故</t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</si>
  <si>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車輛數</t>
    </r>
  </si>
  <si>
    <t>每萬輛機動車輛肇事率</t>
  </si>
  <si>
    <t>備註：一、重大事故係指一件事故有：1死亡三人以上或2死傷十人以上或3受傷十五人以上情形之一者。</t>
  </si>
  <si>
    <t>　　　二、凡與道路機動車輛無關之事故，均不列入本表及以下各表統計分析。</t>
  </si>
  <si>
    <t>　　　三、本表車輛數未含軍車在內。</t>
  </si>
  <si>
    <t>　　　四、「道路交通事故」係指汽車或動力機械在道路上行駛，致有人傷亡或車輛財物損壞之事故。</t>
  </si>
  <si>
    <t>　　　五、自八十九年元月一日起各類道路交通分類如下：　</t>
  </si>
  <si>
    <t xml:space="preserve">   A2類：造成人員受傷或超過二十四小時死亡之交通事故。
   A1類：造成人員當場或二十四小時內死亡之交通事故。</t>
  </si>
  <si>
    <t>件   數</t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</si>
  <si>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死</t>
    </r>
    <r>
      <rPr>
        <sz val="12"/>
        <color rgb="FF000000"/>
        <rFont val="標楷體"/>
        <family val="4"/>
        <charset val="136"/>
      </rPr>
      <t>亡</t>
    </r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</si>
  <si>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受傷</t>
    </r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</si>
  <si>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件數</t>
    </r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</si>
  <si>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死亡</t>
    </r>
  </si>
  <si>
    <t>件</t>
  </si>
  <si>
    <t>死</t>
  </si>
  <si>
    <t>傷</t>
  </si>
  <si>
    <t>各</t>
  </si>
  <si>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標楷體"/>
        <family val="4"/>
        <charset val="136"/>
      </rPr>
      <t>目</t>
    </r>
  </si>
  <si>
    <r>
      <rPr>
        <sz val="12"/>
        <color rgb="FF000000"/>
        <rFont val="標楷體"/>
        <family val="4"/>
        <charset val="136"/>
      </rPr>
      <t>實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數</t>
    </r>
  </si>
  <si>
    <r>
      <rPr>
        <sz val="11"/>
        <color rgb="FF000000"/>
        <rFont val="標楷體"/>
        <family val="4"/>
        <charset val="136"/>
      </rPr>
      <t>（</t>
    </r>
    <r>
      <rPr>
        <sz val="11"/>
        <color rgb="FF000000"/>
        <rFont val="Times New Roman"/>
        <family val="1"/>
      </rPr>
      <t>%</t>
    </r>
    <r>
      <rPr>
        <sz val="11"/>
        <color rgb="FF000000"/>
        <rFont val="標楷體"/>
        <family val="4"/>
        <charset val="136"/>
      </rPr>
      <t>）
百分比</t>
    </r>
  </si>
  <si>
    <t>機</t>
  </si>
  <si>
    <t>關</t>
  </si>
  <si>
    <t>總      計</t>
  </si>
  <si>
    <t>北港分局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</si>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</sst>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>
  <numFmts count="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&quot; &quot;#,##0.0&quot; &quot;;&quot;-&quot;#,##0.0&quot; &quot;;&quot; -&quot;0&quot; &quot;;&quot; &quot;@&quot; &quot;"/>
    <numFmt numFmtId="177" formatCode="&quot; &quot;#,##0.000&quot; &quot;;&quot;-&quot;#,##0.000&quot; &quot;;&quot; - &quot;;&quot; &quot;@&quot; &quot;"/>
    <numFmt numFmtId="178" formatCode="&quot; &quot;#,##0.00&quot; &quot;;&quot;-&quot;#,##0.00&quot; &quot;;&quot; - &quot;;&quot; &quot;@&quot; &quot;"/>
    <numFmt numFmtId="179" formatCode="&quot; &quot;#,##0&quot; &quot;;&quot;-&quot;#,##0&quot; &quot;;&quot; - &quot;;&quot; &quot;@&quot; &quot;"/>
  </numFmts>
  <fonts count="11">
    <font>
      <sz val="10"/>
      <color theme="1"/>
      <name val="Arial"/>
      <family val="2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1" fillId="0" borderId="4" xfId="6" applyFont="1" applyBorder="1" applyAlignment="1">
      <alignment horizontal="center" vertical="center"/>
    </xf>
    <xf numFmtId="0" fontId="2" fillId="0" borderId="0" xfId="6" applyFont="1"/>
    <xf numFmtId="0" fontId="1" fillId="0" borderId="1" xfId="6" applyFont="1" applyBorder="1" applyAlignment="1">
      <alignment horizontal="center"/>
    </xf>
    <xf numFmtId="0" fontId="1" fillId="0" borderId="0" xfId="6" applyFont="1" applyAlignment="1">
      <alignment horizontal="center"/>
    </xf>
    <xf numFmtId="0" fontId="4" fillId="0" borderId="7" xfId="6" applyFont="1" applyFill="1" applyBorder="1" applyAlignment="1">
      <alignment horizontal="center" vertical="center" textRotation="255" wrapText="1"/>
    </xf>
    <xf numFmtId="0" fontId="1" fillId="0" borderId="7" xfId="6" applyFont="1" applyFill="1" applyBorder="1" applyAlignment="1">
      <alignment horizontal="center" vertical="top" textRotation="255"/>
    </xf>
    <xf numFmtId="0" fontId="1" fillId="0" borderId="0" xfId="6" applyFont="1" applyAlignment="1">
      <alignment horizontal="left" shrinkToFit="1"/>
    </xf>
    <xf numFmtId="0" fontId="1" fillId="0" borderId="1" xfId="6" applyFont="1" applyFill="1" applyBorder="1" applyAlignment="1">
      <alignment horizontal="center"/>
    </xf>
    <xf numFmtId="0" fontId="1" fillId="0" borderId="0" xfId="6" applyFont="1" applyAlignment="1">
      <alignment horizontal="left" wrapText="1" shrinkToFit="1"/>
    </xf>
    <xf numFmtId="0" fontId="7" fillId="0" borderId="0" xfId="6" applyFont="1" applyAlignment="1">
      <alignment horizontal="center"/>
    </xf>
    <xf numFmtId="0" fontId="1" fillId="0" borderId="7" xfId="6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top" textRotation="255"/>
    </xf>
    <xf numFmtId="0" fontId="1" fillId="0" borderId="7" xfId="6" applyFont="1" applyFill="1" applyBorder="1" applyAlignment="1">
      <alignment horizontal="distributed"/>
    </xf>
    <xf numFmtId="0" fontId="1" fillId="0" borderId="7" xfId="6" applyFont="1" applyFill="1" applyBorder="1" applyAlignment="1">
      <alignment horizontal="distributed" vertical="center"/>
    </xf>
    <xf numFmtId="0" fontId="1" fillId="0" borderId="0" xfId="6" applyFont="1" applyAlignment="1">
      <alignment horizontal="left"/>
    </xf>
    <xf numFmtId="0" fontId="2" fillId="0" borderId="0" xfId="6" applyFont="1" applyAlignment="1">
      <alignment horizontal="left"/>
    </xf>
    <xf numFmtId="0" fontId="2" fillId="0" borderId="0" xfId="6" applyFont="1" applyAlignment="1"/>
    <xf numFmtId="0" fontId="1" fillId="0" borderId="2" xfId="6" applyFont="1" applyBorder="1" applyAlignment="1">
      <alignment horizontal="center" vertical="center"/>
    </xf>
    <xf numFmtId="0" fontId="1" fillId="0" borderId="3" xfId="6" applyFont="1" applyBorder="1" applyAlignment="1">
      <alignment vertical="center"/>
    </xf>
    <xf numFmtId="0" fontId="6" fillId="0" borderId="0" xfId="6" applyFont="1" applyAlignment="1">
      <alignment vertical="top" textRotation="255" wrapText="1"/>
    </xf>
    <xf numFmtId="0" fontId="2" fillId="0" borderId="0" xfId="6" applyFont="1"/>
    <xf numFmtId="0" fontId="1" fillId="0" borderId="8" xfId="6" applyFont="1" applyBorder="1" applyAlignment="1">
      <alignment horizontal="center" vertical="center"/>
    </xf>
    <xf numFmtId="0" fontId="1" fillId="0" borderId="9" xfId="6" applyFont="1" applyBorder="1" applyAlignment="1">
      <alignment horizontal="center" vertical="center"/>
    </xf>
    <xf numFmtId="0" fontId="1" fillId="0" borderId="1" xfId="6" applyFont="1" applyBorder="1" applyAlignment="1">
      <alignment horizontal="left" vertical="center"/>
    </xf>
    <xf numFmtId="0" fontId="1" fillId="0" borderId="10" xfId="6" applyFont="1" applyBorder="1" applyAlignment="1">
      <alignment horizontal="left" vertical="center"/>
    </xf>
    <xf numFmtId="0" fontId="5" fillId="0" borderId="9" xfId="6" applyFont="1" applyBorder="1" applyAlignment="1">
      <alignment horizontal="center" vertical="center"/>
    </xf>
    <xf numFmtId="0" fontId="1" fillId="0" borderId="11" xfId="6" applyFont="1" applyBorder="1" applyAlignment="1">
      <alignment horizontal="center" vertical="center"/>
    </xf>
    <xf numFmtId="0" fontId="1" fillId="0" borderId="10" xfId="6" applyFont="1" applyBorder="1" applyAlignment="1">
      <alignment horizontal="center" vertical="center"/>
    </xf>
    <xf numFmtId="179" fontId="3" fillId="0" borderId="7" xfId="6" applyNumberFormat="1" applyFont="1" applyBorder="1" applyAlignment="1">
      <alignment vertical="center" shrinkToFit="1"/>
    </xf>
    <xf numFmtId="178" fontId="3" fillId="0" borderId="7" xfId="6" applyNumberFormat="1" applyFont="1" applyBorder="1" applyAlignment="1">
      <alignment vertical="center" shrinkToFit="1"/>
    </xf>
    <xf numFmtId="177" fontId="3" fillId="0" borderId="7" xfId="6" applyNumberFormat="1" applyFont="1" applyBorder="1" applyAlignment="1">
      <alignment vertical="center" shrinkToFit="1"/>
    </xf>
    <xf numFmtId="176" fontId="2" fillId="0" borderId="0" xfId="6" applyNumberFormat="1" applyFont="1"/>
    <xf numFmtId="0" fontId="1" fillId="0" borderId="5" xfId="6" applyFont="1" applyBorder="1" applyAlignment="1">
      <alignment horizontal="center" vertical="center"/>
    </xf>
    <xf numFmtId="0" fontId="1" fillId="0" borderId="6" xfId="6" applyFont="1" applyBorder="1" applyAlignment="1">
      <alignment horizontal="center" vertical="center"/>
    </xf>
    <xf numFmtId="0" fontId="1" fillId="0" borderId="4" xfId="6" applyFont="1" applyBorder="1" applyAlignment="1">
      <alignment horizontal="center"/>
    </xf>
    <xf numFmtId="0" fontId="1" fillId="0" borderId="5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6" fillId="0" borderId="0" xfId="6" applyFont="1" applyFill="1" applyBorder="1" applyAlignment="1">
      <alignment vertical="top" textRotation="255"/>
    </xf>
    <xf numFmtId="0" fontId="6" fillId="0" borderId="0" xfId="6" applyFont="1" applyAlignment="1">
      <alignment vertical="top" textRotation="255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676275</xdr:colOff>
      <xdr:row>6</xdr:row>
      <xdr:rowOff>200025</xdr:rowOff>
    </xdr:to>
    <xdr:sp macro="" textlink="">
      <xdr:nvSpPr>
        <xdr:cNvPr id="0" name="Line 1"/>
        <xdr:cNvSpPr/>
      </xdr:nvSpPr>
      <xdr:spPr>
        <a:xfrm>
          <a:off x="0" y="771525"/>
          <a:ext cx="1362075" cy="1028700"/>
        </a:xfrm>
        <a:prstGeom prst="line">
          <a:avLst/>
        </a:prstGeom>
        <a:noFill/>
        <a:ln w="9525" cmpd="sng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>
      <selection activeCell="V3" sqref="V3:V42"/>
    </sheetView>
  </sheetViews>
  <sheetFormatPr defaultColWidth="10.33203125" defaultRowHeight="16.5" customHeight="1"/>
  <cols>
    <col min="1" max="2" width="10.33203125" style="21" customWidth="1"/>
    <col min="3" max="12" width="8.6640625" style="21" customWidth="1"/>
    <col min="13" max="13" width="14.44140625" style="21" customWidth="1"/>
    <col min="14" max="16" width="8.6640625" style="21" customWidth="1"/>
    <col min="17" max="23" width="3" style="21" customWidth="1"/>
    <col min="24" max="24" width="6.6640625" style="21" customWidth="1"/>
    <col min="25" max="26" width="3" style="21" customWidth="1"/>
    <col min="27" max="28" width="0" style="21" hidden="1" customWidth="1"/>
    <col min="29" max="30" width="10.33203125" style="21" customWidth="1"/>
    <col min="31" max="16384" width="10.33203125" style="21"/>
  </cols>
  <sheetData>
    <row r="1" spans="1:28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4" t="s">
        <v>1</v>
      </c>
      <c r="P1" s="4"/>
      <c r="Q1" s="9" t="s">
        <v>2</v>
      </c>
      <c r="R1" s="9"/>
      <c r="S1" s="9"/>
      <c r="T1" s="9"/>
      <c r="U1" s="9"/>
      <c r="V1" s="9"/>
      <c r="W1" s="9"/>
      <c r="X1" s="9"/>
    </row>
    <row r="2" spans="1:28" ht="18" customHeight="1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" t="s">
        <v>4</v>
      </c>
      <c r="P2" s="3"/>
      <c r="Q2" s="7" t="s">
        <v>5</v>
      </c>
      <c r="R2" s="7"/>
      <c r="S2" s="7"/>
      <c r="T2" s="7"/>
      <c r="U2" s="7"/>
      <c r="V2" s="7"/>
      <c r="W2" s="15" t="s">
        <v>6</v>
      </c>
      <c r="X2" s="16"/>
      <c r="Y2" s="17"/>
      <c r="Z2" s="17"/>
    </row>
    <row r="3" spans="1:28" ht="16.5" customHeight="1">
      <c r="A3" s="18"/>
      <c r="B3" s="19" t="s">
        <v>7</v>
      </c>
      <c r="C3" s="1" t="s">
        <v>8</v>
      </c>
      <c r="D3" s="33"/>
      <c r="E3" s="33"/>
      <c r="F3" s="34"/>
      <c r="G3" s="1" t="s">
        <v>9</v>
      </c>
      <c r="H3" s="33"/>
      <c r="I3" s="34"/>
      <c r="J3" s="1" t="s">
        <v>10</v>
      </c>
      <c r="K3" s="33"/>
      <c r="L3" s="34"/>
      <c r="M3" s="12" t="s">
        <v>11</v>
      </c>
      <c r="N3" s="35" t="s">
        <v>12</v>
      </c>
      <c r="O3" s="36"/>
      <c r="P3" s="37"/>
      <c r="Q3" s="38" t="s">
        <v>13</v>
      </c>
      <c r="R3" s="39" t="s">
        <v>14</v>
      </c>
      <c r="S3" s="39" t="s">
        <v>15</v>
      </c>
      <c r="T3" s="39" t="s">
        <v>16</v>
      </c>
      <c r="U3" s="39" t="s">
        <v>17</v>
      </c>
      <c r="V3" s="39" t="s">
        <v>18</v>
      </c>
      <c r="W3" s="17"/>
      <c r="X3" s="17"/>
      <c r="Y3" s="2"/>
      <c r="Z3" s="20"/>
    </row>
    <row r="4" spans="1:28" ht="16.2">
      <c r="A4" s="22"/>
      <c r="B4" s="23"/>
      <c r="C4" s="24" t="s">
        <v>19</v>
      </c>
      <c r="D4" s="25"/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21</v>
      </c>
      <c r="J4" s="12" t="s">
        <v>22</v>
      </c>
      <c r="K4" s="12" t="s">
        <v>23</v>
      </c>
      <c r="L4" s="12" t="s">
        <v>21</v>
      </c>
      <c r="M4" s="12"/>
      <c r="N4" s="11" t="s">
        <v>24</v>
      </c>
      <c r="O4" s="11" t="s">
        <v>25</v>
      </c>
      <c r="P4" s="11" t="s">
        <v>26</v>
      </c>
      <c r="Q4" s="38"/>
      <c r="R4" s="39"/>
      <c r="S4" s="39"/>
      <c r="T4" s="39"/>
      <c r="U4" s="39"/>
      <c r="V4" s="39"/>
      <c r="W4" s="17"/>
      <c r="X4" s="17"/>
      <c r="Y4" s="2"/>
      <c r="Z4" s="20"/>
    </row>
    <row r="5" spans="1:28" ht="16.2">
      <c r="A5" s="22" t="s">
        <v>27</v>
      </c>
      <c r="B5" s="26" t="s">
        <v>28</v>
      </c>
      <c r="C5" s="6" t="s">
        <v>29</v>
      </c>
      <c r="D5" s="5" t="s">
        <v>30</v>
      </c>
      <c r="E5" s="12"/>
      <c r="F5" s="12"/>
      <c r="G5" s="12"/>
      <c r="H5" s="12"/>
      <c r="I5" s="12"/>
      <c r="J5" s="12"/>
      <c r="K5" s="12"/>
      <c r="L5" s="12"/>
      <c r="M5" s="12"/>
      <c r="N5" s="11"/>
      <c r="O5" s="11"/>
      <c r="P5" s="11"/>
      <c r="Q5" s="38"/>
      <c r="R5" s="39"/>
      <c r="S5" s="39"/>
      <c r="T5" s="39"/>
      <c r="U5" s="39"/>
      <c r="V5" s="39"/>
      <c r="W5" s="17"/>
      <c r="X5" s="17"/>
      <c r="Y5" s="2"/>
      <c r="Z5" s="20"/>
    </row>
    <row r="6" spans="1:28" ht="16.2">
      <c r="A6" s="22" t="s">
        <v>31</v>
      </c>
      <c r="B6" s="23"/>
      <c r="C6" s="6"/>
      <c r="D6" s="5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38"/>
      <c r="R6" s="39"/>
      <c r="S6" s="39"/>
      <c r="T6" s="39"/>
      <c r="U6" s="39"/>
      <c r="V6" s="39"/>
      <c r="W6" s="17"/>
      <c r="X6" s="17"/>
      <c r="Y6" s="2"/>
      <c r="Z6" s="20"/>
    </row>
    <row r="7" spans="1:28" ht="16.2">
      <c r="A7" s="27" t="s">
        <v>32</v>
      </c>
      <c r="B7" s="28"/>
      <c r="C7" s="6"/>
      <c r="D7" s="5"/>
      <c r="E7" s="12"/>
      <c r="F7" s="12"/>
      <c r="G7" s="12"/>
      <c r="H7" s="12"/>
      <c r="I7" s="12"/>
      <c r="J7" s="12"/>
      <c r="K7" s="12"/>
      <c r="L7" s="12"/>
      <c r="M7" s="12"/>
      <c r="N7" s="11"/>
      <c r="O7" s="11"/>
      <c r="P7" s="11"/>
      <c r="Q7" s="38"/>
      <c r="R7" s="39"/>
      <c r="S7" s="39"/>
      <c r="T7" s="39"/>
      <c r="U7" s="39"/>
      <c r="V7" s="39"/>
      <c r="W7" s="17"/>
      <c r="X7" s="17"/>
      <c r="Y7" s="2"/>
      <c r="Z7" s="20"/>
    </row>
    <row r="8" spans="1:28" ht="18.899999999999999" customHeight="1">
      <c r="A8" s="14" t="s">
        <v>33</v>
      </c>
      <c r="B8" s="14"/>
      <c r="C8" s="29">
        <f t="shared" ref="C8:C15" si="0">G8+J8</f>
        <v>954</v>
      </c>
      <c r="D8" s="30">
        <f>C8/C8*100</f>
        <v>100</v>
      </c>
      <c r="E8" s="29">
        <f t="shared" ref="E8:F15" si="1">H8+K8</f>
        <v>4</v>
      </c>
      <c r="F8" s="29">
        <f t="shared" si="1"/>
        <v>1265</v>
      </c>
      <c r="G8" s="29">
        <f t="shared" ref="G8:L8" si="2">SUM(G9:G15)</f>
        <v>0</v>
      </c>
      <c r="H8" s="29">
        <f t="shared" si="2"/>
        <v>0</v>
      </c>
      <c r="I8" s="29">
        <f t="shared" si="2"/>
        <v>0</v>
      </c>
      <c r="J8" s="29">
        <f t="shared" si="2"/>
        <v>954</v>
      </c>
      <c r="K8" s="29">
        <f t="shared" si="2"/>
        <v>4</v>
      </c>
      <c r="L8" s="29">
        <f t="shared" si="2"/>
        <v>1265</v>
      </c>
      <c r="M8" s="29">
        <v>725162</v>
      </c>
      <c r="N8" s="31">
        <f t="shared" ref="N8:N15" si="3">IF(AB8=0,0,ROUND(C8/AB8*10000,3))</f>
        <v>0</v>
      </c>
      <c r="O8" s="31">
        <f t="shared" ref="O8:O15" si="4">IF(AB8=0,0,ROUND(E8/AB8*10000,3))</f>
        <v>0</v>
      </c>
      <c r="P8" s="31">
        <f t="shared" ref="P8:P15" si="5">IF(AB8=0,0,ROUND(F8/AB8*10000,3))</f>
        <v>0</v>
      </c>
      <c r="Q8" s="38"/>
      <c r="R8" s="39"/>
      <c r="S8" s="39"/>
      <c r="T8" s="39"/>
      <c r="U8" s="39"/>
      <c r="V8" s="39"/>
      <c r="W8" s="17"/>
      <c r="X8" s="17"/>
      <c r="Y8" s="2"/>
      <c r="Z8" s="20"/>
      <c r="AA8" s="32">
        <v>724505</v>
      </c>
      <c r="AB8" s="32">
        <f>SUM(AB9:AB15)</f>
        <v>0</v>
      </c>
    </row>
    <row r="9" spans="1:28" ht="18.899999999999999" customHeight="1">
      <c r="A9" s="13" t="s">
        <v>2</v>
      </c>
      <c r="B9" s="13"/>
      <c r="C9" s="29">
        <f t="shared" si="0"/>
        <v>0</v>
      </c>
      <c r="D9" s="30">
        <f>C9/C8*100</f>
        <v>0</v>
      </c>
      <c r="E9" s="29">
        <f t="shared" si="1"/>
        <v>0</v>
      </c>
      <c r="F9" s="29">
        <f t="shared" si="1"/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1">
        <f t="shared" si="3"/>
        <v>0</v>
      </c>
      <c r="O9" s="31">
        <f t="shared" si="4"/>
        <v>0</v>
      </c>
      <c r="P9" s="31">
        <f t="shared" si="5"/>
        <v>0</v>
      </c>
      <c r="Q9" s="38"/>
      <c r="R9" s="39"/>
      <c r="S9" s="39"/>
      <c r="T9" s="39"/>
      <c r="U9" s="39"/>
      <c r="V9" s="39"/>
      <c r="W9" s="17"/>
      <c r="X9" s="17"/>
      <c r="Y9" s="2"/>
      <c r="Z9" s="20"/>
      <c r="AA9" s="32">
        <v>0</v>
      </c>
      <c r="AB9" s="32">
        <f t="shared" ref="AB9:AB15" si="6">(M9+AA9)/2</f>
        <v>0</v>
      </c>
    </row>
    <row r="10" spans="1:28" ht="18.899999999999999" customHeight="1">
      <c r="A10" s="13" t="s">
        <v>34</v>
      </c>
      <c r="B10" s="13"/>
      <c r="C10" s="29">
        <f t="shared" si="0"/>
        <v>105</v>
      </c>
      <c r="D10" s="30">
        <f>C10/C8*100</f>
        <v>11.0062893081761</v>
      </c>
      <c r="E10" s="29">
        <f t="shared" si="1"/>
        <v>1</v>
      </c>
      <c r="F10" s="29">
        <f t="shared" si="1"/>
        <v>139</v>
      </c>
      <c r="G10" s="29">
        <v>0</v>
      </c>
      <c r="H10" s="29">
        <v>0</v>
      </c>
      <c r="I10" s="29">
        <v>0</v>
      </c>
      <c r="J10" s="29">
        <v>105</v>
      </c>
      <c r="K10" s="29">
        <v>1</v>
      </c>
      <c r="L10" s="29">
        <v>139</v>
      </c>
      <c r="M10" s="29"/>
      <c r="N10" s="31">
        <f t="shared" si="3"/>
        <v>0</v>
      </c>
      <c r="O10" s="31">
        <f t="shared" si="4"/>
        <v>0</v>
      </c>
      <c r="P10" s="31">
        <f t="shared" si="5"/>
        <v>0</v>
      </c>
      <c r="Q10" s="38"/>
      <c r="R10" s="39"/>
      <c r="S10" s="39"/>
      <c r="T10" s="39"/>
      <c r="U10" s="39"/>
      <c r="V10" s="39"/>
      <c r="W10" s="17"/>
      <c r="X10" s="17"/>
      <c r="Y10" s="2"/>
      <c r="Z10" s="20"/>
      <c r="AA10" s="32"/>
      <c r="AB10" s="32">
        <f t="shared" si="6"/>
        <v>0</v>
      </c>
    </row>
    <row r="11" spans="1:28" ht="18.899999999999999" customHeight="1">
      <c r="A11" s="13" t="s">
        <v>35</v>
      </c>
      <c r="B11" s="13"/>
      <c r="C11" s="29">
        <f t="shared" si="0"/>
        <v>100</v>
      </c>
      <c r="D11" s="30">
        <f>C11/C8*100</f>
        <v>10.482180293501047</v>
      </c>
      <c r="E11" s="29">
        <f t="shared" si="1"/>
        <v>1</v>
      </c>
      <c r="F11" s="29">
        <f t="shared" si="1"/>
        <v>133</v>
      </c>
      <c r="G11" s="29">
        <v>0</v>
      </c>
      <c r="H11" s="29">
        <v>0</v>
      </c>
      <c r="I11" s="29">
        <v>0</v>
      </c>
      <c r="J11" s="29">
        <v>100</v>
      </c>
      <c r="K11" s="29">
        <v>1</v>
      </c>
      <c r="L11" s="29">
        <v>133</v>
      </c>
      <c r="M11" s="29"/>
      <c r="N11" s="31">
        <f t="shared" si="3"/>
        <v>0</v>
      </c>
      <c r="O11" s="31">
        <f t="shared" si="4"/>
        <v>0</v>
      </c>
      <c r="P11" s="31">
        <f t="shared" si="5"/>
        <v>0</v>
      </c>
      <c r="Q11" s="38"/>
      <c r="R11" s="39"/>
      <c r="S11" s="39"/>
      <c r="T11" s="39"/>
      <c r="U11" s="39"/>
      <c r="V11" s="39"/>
      <c r="W11" s="17"/>
      <c r="X11" s="17"/>
      <c r="Y11" s="2"/>
      <c r="Z11" s="20"/>
      <c r="AA11" s="32"/>
      <c r="AB11" s="32">
        <f t="shared" si="6"/>
        <v>0</v>
      </c>
    </row>
    <row r="12" spans="1:28" ht="18.899999999999999" customHeight="1">
      <c r="A12" s="13" t="s">
        <v>36</v>
      </c>
      <c r="B12" s="13"/>
      <c r="C12" s="29">
        <f t="shared" si="0"/>
        <v>122</v>
      </c>
      <c r="D12" s="30">
        <f>C12/C8*100</f>
        <v>12.788259958071279</v>
      </c>
      <c r="E12" s="29">
        <f t="shared" si="1"/>
        <v>0</v>
      </c>
      <c r="F12" s="29">
        <f t="shared" si="1"/>
        <v>155</v>
      </c>
      <c r="G12" s="29">
        <v>0</v>
      </c>
      <c r="H12" s="29">
        <v>0</v>
      </c>
      <c r="I12" s="29">
        <v>0</v>
      </c>
      <c r="J12" s="29">
        <v>122</v>
      </c>
      <c r="K12" s="29">
        <v>0</v>
      </c>
      <c r="L12" s="29">
        <v>155</v>
      </c>
      <c r="M12" s="29"/>
      <c r="N12" s="31">
        <f t="shared" si="3"/>
        <v>0</v>
      </c>
      <c r="O12" s="31">
        <f t="shared" si="4"/>
        <v>0</v>
      </c>
      <c r="P12" s="31">
        <f t="shared" si="5"/>
        <v>0</v>
      </c>
      <c r="Q12" s="38"/>
      <c r="R12" s="39"/>
      <c r="S12" s="39"/>
      <c r="T12" s="39"/>
      <c r="U12" s="39"/>
      <c r="V12" s="39"/>
      <c r="W12" s="17"/>
      <c r="X12" s="17"/>
      <c r="Y12" s="2"/>
      <c r="Z12" s="20"/>
      <c r="AA12" s="32"/>
      <c r="AB12" s="32">
        <f t="shared" si="6"/>
        <v>0</v>
      </c>
    </row>
    <row r="13" spans="1:28" ht="18.899999999999999" customHeight="1">
      <c r="A13" s="13" t="s">
        <v>37</v>
      </c>
      <c r="B13" s="13"/>
      <c r="C13" s="29">
        <f t="shared" si="0"/>
        <v>280</v>
      </c>
      <c r="D13" s="30">
        <f>C13/C8*100</f>
        <v>29.350104821802937</v>
      </c>
      <c r="E13" s="29">
        <f t="shared" si="1"/>
        <v>0</v>
      </c>
      <c r="F13" s="29">
        <f t="shared" si="1"/>
        <v>368</v>
      </c>
      <c r="G13" s="29">
        <v>0</v>
      </c>
      <c r="H13" s="29">
        <v>0</v>
      </c>
      <c r="I13" s="29">
        <v>0</v>
      </c>
      <c r="J13" s="29">
        <v>280</v>
      </c>
      <c r="K13" s="29">
        <v>0</v>
      </c>
      <c r="L13" s="29">
        <v>368</v>
      </c>
      <c r="M13" s="29"/>
      <c r="N13" s="31">
        <f t="shared" si="3"/>
        <v>0</v>
      </c>
      <c r="O13" s="31">
        <f t="shared" si="4"/>
        <v>0</v>
      </c>
      <c r="P13" s="31">
        <f t="shared" si="5"/>
        <v>0</v>
      </c>
      <c r="Q13" s="38"/>
      <c r="R13" s="39"/>
      <c r="S13" s="39"/>
      <c r="T13" s="39"/>
      <c r="U13" s="39"/>
      <c r="V13" s="39"/>
      <c r="W13" s="17"/>
      <c r="X13" s="17"/>
      <c r="Y13" s="2"/>
      <c r="Z13" s="20"/>
      <c r="AA13" s="32"/>
      <c r="AB13" s="32">
        <f t="shared" si="6"/>
        <v>0</v>
      </c>
    </row>
    <row r="14" spans="1:28" ht="18.899999999999999" customHeight="1">
      <c r="A14" s="13" t="s">
        <v>38</v>
      </c>
      <c r="B14" s="13"/>
      <c r="C14" s="29">
        <f t="shared" si="0"/>
        <v>101</v>
      </c>
      <c r="D14" s="30">
        <f>C14/C8*100</f>
        <v>10.587002096436059</v>
      </c>
      <c r="E14" s="29">
        <f t="shared" si="1"/>
        <v>1</v>
      </c>
      <c r="F14" s="29">
        <f t="shared" si="1"/>
        <v>136</v>
      </c>
      <c r="G14" s="29">
        <v>0</v>
      </c>
      <c r="H14" s="29">
        <v>0</v>
      </c>
      <c r="I14" s="29">
        <v>0</v>
      </c>
      <c r="J14" s="29">
        <v>101</v>
      </c>
      <c r="K14" s="29">
        <v>1</v>
      </c>
      <c r="L14" s="29">
        <v>136</v>
      </c>
      <c r="M14" s="29"/>
      <c r="N14" s="31">
        <f t="shared" si="3"/>
        <v>0</v>
      </c>
      <c r="O14" s="31">
        <f t="shared" si="4"/>
        <v>0</v>
      </c>
      <c r="P14" s="31">
        <f t="shared" si="5"/>
        <v>0</v>
      </c>
      <c r="Q14" s="38"/>
      <c r="R14" s="39"/>
      <c r="S14" s="39"/>
      <c r="T14" s="39"/>
      <c r="U14" s="39"/>
      <c r="V14" s="39"/>
      <c r="W14" s="17"/>
      <c r="X14" s="17"/>
      <c r="Y14" s="2"/>
      <c r="Z14" s="20"/>
      <c r="AA14" s="32"/>
      <c r="AB14" s="32">
        <f t="shared" si="6"/>
        <v>0</v>
      </c>
    </row>
    <row r="15" spans="1:28" ht="18.899999999999999" customHeight="1">
      <c r="A15" s="13" t="s">
        <v>39</v>
      </c>
      <c r="B15" s="13"/>
      <c r="C15" s="29">
        <f t="shared" si="0"/>
        <v>246</v>
      </c>
      <c r="D15" s="30">
        <f>C15/C8*100</f>
        <v>25.786163522012579</v>
      </c>
      <c r="E15" s="29">
        <f t="shared" si="1"/>
        <v>1</v>
      </c>
      <c r="F15" s="29">
        <f t="shared" si="1"/>
        <v>334</v>
      </c>
      <c r="G15" s="29">
        <v>0</v>
      </c>
      <c r="H15" s="29">
        <v>0</v>
      </c>
      <c r="I15" s="29">
        <v>0</v>
      </c>
      <c r="J15" s="29">
        <v>246</v>
      </c>
      <c r="K15" s="29">
        <v>1</v>
      </c>
      <c r="L15" s="29">
        <v>334</v>
      </c>
      <c r="M15" s="29"/>
      <c r="N15" s="31">
        <f t="shared" si="3"/>
        <v>0</v>
      </c>
      <c r="O15" s="31">
        <f t="shared" si="4"/>
        <v>0</v>
      </c>
      <c r="P15" s="31">
        <f t="shared" si="5"/>
        <v>0</v>
      </c>
      <c r="Q15" s="38"/>
      <c r="R15" s="39"/>
      <c r="S15" s="39"/>
      <c r="T15" s="39"/>
      <c r="U15" s="39"/>
      <c r="V15" s="39"/>
      <c r="W15" s="17"/>
      <c r="X15" s="17"/>
      <c r="Y15" s="2"/>
      <c r="Z15" s="20"/>
      <c r="AA15" s="32"/>
      <c r="AB15" s="32">
        <f t="shared" si="6"/>
        <v>0</v>
      </c>
    </row>
    <row r="16" spans="1:28" ht="16.2">
      <c r="Q16" s="38"/>
      <c r="R16" s="39"/>
      <c r="S16" s="39"/>
      <c r="T16" s="39"/>
      <c r="U16" s="39"/>
      <c r="V16" s="39"/>
      <c r="W16" s="17"/>
      <c r="X16" s="17"/>
      <c r="Y16" s="2"/>
    </row>
    <row r="17" spans="17:25" ht="16.2">
      <c r="Q17" s="38"/>
      <c r="R17" s="39"/>
      <c r="S17" s="39"/>
      <c r="T17" s="39"/>
      <c r="U17" s="39"/>
      <c r="V17" s="39"/>
      <c r="W17" s="17"/>
      <c r="X17" s="17"/>
      <c r="Y17" s="2"/>
    </row>
    <row r="18" spans="17:25" ht="16.2">
      <c r="Q18" s="38"/>
      <c r="R18" s="39"/>
      <c r="S18" s="39"/>
      <c r="T18" s="39"/>
      <c r="U18" s="39"/>
      <c r="V18" s="39"/>
      <c r="W18" s="17"/>
      <c r="X18" s="17"/>
      <c r="Y18" s="2"/>
    </row>
    <row r="19" spans="17:25" ht="16.2">
      <c r="Q19" s="38"/>
      <c r="R19" s="39"/>
      <c r="S19" s="39"/>
      <c r="T19" s="39"/>
      <c r="U19" s="39"/>
      <c r="V19" s="39"/>
      <c r="W19" s="17"/>
      <c r="X19" s="17"/>
      <c r="Y19" s="2"/>
    </row>
    <row r="20" spans="17:25" ht="16.2">
      <c r="Q20" s="38"/>
      <c r="R20" s="39"/>
      <c r="S20" s="39"/>
      <c r="T20" s="39"/>
      <c r="U20" s="39"/>
      <c r="V20" s="39"/>
      <c r="W20" s="17"/>
      <c r="X20" s="17"/>
    </row>
    <row r="21" spans="17:25" ht="16.2">
      <c r="Q21" s="38"/>
      <c r="R21" s="39"/>
      <c r="S21" s="39"/>
      <c r="T21" s="39"/>
      <c r="U21" s="39"/>
      <c r="V21" s="39"/>
      <c r="W21" s="17"/>
      <c r="X21" s="17"/>
    </row>
    <row r="22" spans="17:25" ht="16.2">
      <c r="Q22" s="38"/>
      <c r="R22" s="39"/>
      <c r="S22" s="39"/>
      <c r="T22" s="39"/>
      <c r="U22" s="39"/>
      <c r="V22" s="39"/>
      <c r="W22" s="17"/>
      <c r="X22" s="17"/>
    </row>
    <row r="23" spans="17:25" ht="16.2">
      <c r="Q23" s="38"/>
      <c r="R23" s="39"/>
      <c r="S23" s="39"/>
      <c r="T23" s="39"/>
      <c r="U23" s="39"/>
      <c r="V23" s="39"/>
      <c r="W23" s="17"/>
      <c r="X23" s="17"/>
    </row>
    <row r="24" spans="17:25" ht="16.2">
      <c r="Q24" s="38"/>
      <c r="R24" s="39"/>
      <c r="S24" s="39"/>
      <c r="T24" s="39"/>
      <c r="U24" s="39"/>
      <c r="V24" s="39"/>
      <c r="W24" s="17"/>
      <c r="X24" s="17"/>
    </row>
    <row r="25" spans="17:25" ht="16.2">
      <c r="Q25" s="38"/>
      <c r="R25" s="39"/>
      <c r="S25" s="39"/>
      <c r="T25" s="39"/>
      <c r="U25" s="39"/>
      <c r="V25" s="39"/>
      <c r="W25" s="17"/>
      <c r="X25" s="17"/>
    </row>
    <row r="26" spans="17:25" ht="16.2">
      <c r="Q26" s="38"/>
      <c r="R26" s="39"/>
      <c r="S26" s="39"/>
      <c r="T26" s="39"/>
      <c r="U26" s="39"/>
      <c r="V26" s="39"/>
      <c r="W26" s="17"/>
      <c r="X26" s="17"/>
    </row>
    <row r="27" spans="17:25" ht="16.2">
      <c r="Q27" s="38"/>
      <c r="R27" s="39"/>
      <c r="S27" s="39"/>
      <c r="T27" s="39"/>
      <c r="U27" s="39"/>
      <c r="V27" s="39"/>
      <c r="W27" s="17"/>
      <c r="X27" s="17"/>
    </row>
    <row r="28" spans="17:25" ht="16.2">
      <c r="Q28" s="38"/>
      <c r="R28" s="39"/>
      <c r="S28" s="39"/>
      <c r="T28" s="39"/>
      <c r="U28" s="39"/>
      <c r="V28" s="39"/>
      <c r="W28" s="17"/>
      <c r="X28" s="17"/>
    </row>
    <row r="29" spans="17:25" ht="16.2">
      <c r="Q29" s="38"/>
      <c r="R29" s="39"/>
      <c r="S29" s="39"/>
      <c r="T29" s="39"/>
      <c r="U29" s="39"/>
      <c r="V29" s="39"/>
      <c r="W29" s="17"/>
      <c r="X29" s="17"/>
    </row>
    <row r="30" spans="17:25" ht="16.2">
      <c r="Q30" s="38"/>
      <c r="R30" s="39"/>
      <c r="S30" s="39"/>
      <c r="T30" s="39"/>
      <c r="U30" s="39"/>
      <c r="V30" s="39"/>
      <c r="W30" s="17"/>
      <c r="X30" s="17"/>
    </row>
    <row r="31" spans="17:25" ht="16.2">
      <c r="Q31" s="38"/>
      <c r="R31" s="39"/>
      <c r="S31" s="39"/>
      <c r="T31" s="39"/>
      <c r="U31" s="39"/>
      <c r="V31" s="39"/>
      <c r="W31" s="17"/>
      <c r="X31" s="17"/>
    </row>
    <row r="32" spans="17:25" ht="16.2">
      <c r="Q32" s="38"/>
      <c r="R32" s="39"/>
      <c r="S32" s="39"/>
      <c r="T32" s="39"/>
      <c r="U32" s="39"/>
      <c r="V32" s="39"/>
      <c r="W32" s="17"/>
      <c r="X32" s="17"/>
    </row>
    <row r="33" spans="17:24" ht="16.2">
      <c r="Q33" s="38"/>
      <c r="R33" s="39"/>
      <c r="S33" s="39"/>
      <c r="T33" s="39"/>
      <c r="U33" s="39"/>
      <c r="V33" s="39"/>
      <c r="W33" s="17"/>
      <c r="X33" s="17"/>
    </row>
    <row r="34" spans="17:24" ht="16.2">
      <c r="Q34" s="38"/>
      <c r="R34" s="39"/>
      <c r="S34" s="39"/>
      <c r="T34" s="39"/>
      <c r="U34" s="39"/>
      <c r="V34" s="39"/>
      <c r="W34" s="17"/>
      <c r="X34" s="17"/>
    </row>
    <row r="35" spans="17:24" ht="16.2">
      <c r="Q35" s="38"/>
      <c r="R35" s="39"/>
      <c r="S35" s="39"/>
      <c r="T35" s="39"/>
      <c r="U35" s="39"/>
      <c r="V35" s="39"/>
      <c r="W35" s="17"/>
      <c r="X35" s="17"/>
    </row>
    <row r="36" spans="17:24" ht="16.2">
      <c r="Q36" s="38"/>
      <c r="R36" s="39"/>
      <c r="S36" s="39"/>
      <c r="T36" s="39"/>
      <c r="U36" s="39"/>
      <c r="V36" s="39"/>
      <c r="W36" s="17"/>
      <c r="X36" s="17"/>
    </row>
    <row r="37" spans="17:24" ht="16.2">
      <c r="Q37" s="38"/>
      <c r="R37" s="39"/>
      <c r="S37" s="39"/>
      <c r="T37" s="39"/>
      <c r="U37" s="39"/>
      <c r="V37" s="39"/>
      <c r="W37" s="17"/>
      <c r="X37" s="17"/>
    </row>
    <row r="38" spans="17:24" ht="16.5" customHeight="1">
      <c r="Q38" s="2"/>
      <c r="R38" s="2"/>
      <c r="S38" s="2"/>
      <c r="T38" s="2"/>
      <c r="U38" s="2"/>
      <c r="V38" s="2"/>
    </row>
    <row r="39" spans="17:24" ht="16.5" customHeight="1">
      <c r="Q39" s="2"/>
      <c r="R39" s="2"/>
      <c r="S39" s="2"/>
      <c r="T39" s="2"/>
      <c r="U39" s="2"/>
      <c r="V39" s="2"/>
    </row>
    <row r="40" spans="17:24" ht="16.5" customHeight="1">
      <c r="Q40" s="2"/>
      <c r="R40" s="2"/>
      <c r="S40" s="2"/>
      <c r="T40" s="2"/>
      <c r="U40" s="2"/>
      <c r="V40" s="2"/>
    </row>
    <row r="41" spans="17:24" ht="16.5" customHeight="1">
      <c r="Q41" s="2"/>
      <c r="R41" s="2"/>
      <c r="S41" s="2"/>
      <c r="T41" s="2"/>
      <c r="U41" s="2"/>
      <c r="V41" s="2"/>
    </row>
    <row r="42" spans="17:24" ht="16.5" customHeight="1">
      <c r="Q42" s="2"/>
      <c r="R42" s="2"/>
      <c r="S42" s="2"/>
      <c r="T42" s="2"/>
      <c r="U42" s="2"/>
      <c r="V42" s="2"/>
    </row>
  </sheetData>
  <mergeCells count="39">
    <mergeCell ref="A15:B15"/>
    <mergeCell ref="Q3:Q42"/>
    <mergeCell ref="R3:R42"/>
    <mergeCell ref="S3:S42"/>
    <mergeCell ref="T3:T42"/>
    <mergeCell ref="A10:B10"/>
    <mergeCell ref="A11:B11"/>
    <mergeCell ref="A12:B12"/>
    <mergeCell ref="A13:B13"/>
    <mergeCell ref="A14:B14"/>
    <mergeCell ref="Y3:Y19"/>
    <mergeCell ref="E4:E7"/>
    <mergeCell ref="F4:F7"/>
    <mergeCell ref="G4:G7"/>
    <mergeCell ref="H4:H7"/>
    <mergeCell ref="I4:I7"/>
    <mergeCell ref="J4:J7"/>
    <mergeCell ref="O4:O7"/>
    <mergeCell ref="P4:P7"/>
    <mergeCell ref="C3:F3"/>
    <mergeCell ref="G3:I3"/>
    <mergeCell ref="J3:L3"/>
    <mergeCell ref="N3:P3"/>
    <mergeCell ref="U3:U42"/>
    <mergeCell ref="V3:V42"/>
    <mergeCell ref="A1:N1"/>
    <mergeCell ref="Q1:X1"/>
    <mergeCell ref="A2:N2"/>
    <mergeCell ref="Q2:V2"/>
    <mergeCell ref="M3:M7"/>
    <mergeCell ref="C5:C7"/>
    <mergeCell ref="D5:D7"/>
    <mergeCell ref="O1:P1"/>
    <mergeCell ref="O2:P2"/>
    <mergeCell ref="A8:B8"/>
    <mergeCell ref="A9:B9"/>
    <mergeCell ref="K4:K7"/>
    <mergeCell ref="L4:L7"/>
    <mergeCell ref="N4:N7"/>
  </mergeCells>
  <phoneticPr fontId="10" type="noConversion"/>
  <printOptions horizontalCentered="1" verticalCentered="1"/>
  <pageMargins left="0" right="0" top="0" bottom="0" header="0" footer="0"/>
  <pageSetup paperSize="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謝銘泰</cp:lastModifiedBy>
  <dcterms:modified xsi:type="dcterms:W3CDTF">2022-03-14T08:21:21Z</dcterms:modified>
  <cp:category/>
  <cp:contentType/>
  <cp:contentStatus/>
</cp:coreProperties>
</file>